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amsoniteeurope-my.sharepoint.com/personal/barbara_olguinexterno_samsonite_com/Documents/Escritorio/MIPER/"/>
    </mc:Choice>
  </mc:AlternateContent>
  <xr:revisionPtr revIDLastSave="735" documentId="8_{0F0C279A-06E1-4265-9EF9-C76926F706B0}" xr6:coauthVersionLast="47" xr6:coauthVersionMax="47" xr10:uidLastSave="{C089E8C0-5F87-4EE1-A59B-E38F4D9D2751}"/>
  <bookViews>
    <workbookView xWindow="0" yWindow="-16320" windowWidth="29040" windowHeight="15720" xr2:uid="{F2731AF2-AA19-4AD3-8396-3DAFD1C20A47}"/>
  </bookViews>
  <sheets>
    <sheet name="MIPER CM" sheetId="1" r:id="rId1"/>
    <sheet name="INDICADOR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 l="1"/>
  <c r="G45" i="1" s="1"/>
  <c r="F75" i="1"/>
  <c r="G75" i="1" s="1"/>
  <c r="F73" i="1"/>
  <c r="G73" i="1" s="1"/>
  <c r="F71" i="1"/>
  <c r="G71" i="1" s="1"/>
  <c r="F77" i="1"/>
  <c r="G77" i="1" s="1"/>
  <c r="F78" i="1"/>
  <c r="G78" i="1" s="1"/>
  <c r="F63" i="1"/>
  <c r="G63" i="1" s="1"/>
  <c r="F64" i="1"/>
  <c r="G64" i="1" s="1"/>
  <c r="F65" i="1"/>
  <c r="G65" i="1" s="1"/>
  <c r="F61" i="1"/>
  <c r="G61" i="1" s="1"/>
  <c r="F59" i="1"/>
  <c r="G59" i="1" s="1"/>
  <c r="F57" i="1"/>
  <c r="G57" i="1" s="1"/>
  <c r="F43" i="1"/>
  <c r="G43" i="1" s="1"/>
  <c r="F41" i="1"/>
  <c r="G41" i="1" s="1"/>
  <c r="F35" i="1"/>
  <c r="G35" i="1" s="1"/>
  <c r="F33" i="1"/>
  <c r="G33" i="1" s="1"/>
  <c r="F31" i="1"/>
  <c r="G31" i="1" s="1"/>
  <c r="J6" i="2" l="1"/>
  <c r="F12" i="2" s="1"/>
  <c r="J7" i="2"/>
  <c r="F13" i="2" s="1"/>
  <c r="K8" i="2"/>
  <c r="K7" i="2"/>
  <c r="K6" i="2"/>
  <c r="F11" i="2" s="1"/>
  <c r="J8" i="2"/>
  <c r="I8" i="2"/>
  <c r="F15" i="2" s="1"/>
  <c r="I7" i="2"/>
  <c r="F14" i="2" s="1"/>
  <c r="I6" i="2"/>
  <c r="F30" i="1"/>
  <c r="G30" i="1" s="1"/>
  <c r="F29" i="1"/>
  <c r="G29" i="1" s="1"/>
  <c r="F28" i="1"/>
  <c r="G28" i="1" s="1"/>
  <c r="F27" i="1"/>
  <c r="G27" i="1" s="1"/>
  <c r="F24" i="1"/>
  <c r="G24" i="1" s="1"/>
  <c r="F22" i="1"/>
  <c r="G22" i="1" s="1"/>
  <c r="F20" i="1"/>
  <c r="G20" i="1" s="1"/>
  <c r="F70" i="1" l="1"/>
  <c r="G70" i="1" s="1"/>
  <c r="F69" i="1"/>
  <c r="G69" i="1" s="1"/>
  <c r="F68" i="1"/>
  <c r="G68" i="1" s="1"/>
  <c r="F67" i="1"/>
  <c r="G67" i="1" s="1"/>
  <c r="F66" i="1"/>
  <c r="G66" i="1" s="1"/>
  <c r="F56" i="1"/>
  <c r="G56" i="1" s="1"/>
  <c r="F54" i="1"/>
  <c r="G54" i="1" s="1"/>
  <c r="F53" i="1"/>
  <c r="G53" i="1" s="1"/>
  <c r="F52" i="1"/>
  <c r="G52" i="1" s="1"/>
  <c r="F49" i="1"/>
  <c r="G49" i="1" s="1"/>
  <c r="F48" i="1"/>
  <c r="G48" i="1" s="1"/>
  <c r="F47" i="1"/>
  <c r="G47" i="1" s="1"/>
  <c r="F40" i="1"/>
  <c r="G40" i="1" s="1"/>
  <c r="F39" i="1"/>
  <c r="G39" i="1" s="1"/>
  <c r="F38" i="1"/>
  <c r="G38" i="1" s="1"/>
  <c r="F37" i="1"/>
  <c r="G37" i="1" s="1"/>
  <c r="F26" i="1" l="1"/>
  <c r="G26" i="1" s="1"/>
  <c r="F15" i="1"/>
  <c r="G15" i="1" s="1"/>
  <c r="F19" i="1"/>
  <c r="G19" i="1" s="1"/>
  <c r="F18" i="1" l="1"/>
  <c r="G18" i="1" s="1"/>
  <c r="F17" i="1"/>
  <c r="G17" i="1" s="1"/>
  <c r="F16" i="1"/>
  <c r="G16" i="1" s="1"/>
  <c r="F14" i="1"/>
  <c r="G14" i="1" s="1"/>
  <c r="F13" i="1"/>
  <c r="G13" i="1" s="1"/>
  <c r="F12" i="1"/>
  <c r="G12" i="1" s="1"/>
  <c r="F11" i="1"/>
  <c r="G11" i="1" s="1"/>
  <c r="F10" i="1"/>
  <c r="G10" i="1" s="1"/>
  <c r="F9" i="1"/>
  <c r="G9" i="1" s="1"/>
</calcChain>
</file>

<file path=xl/sharedStrings.xml><?xml version="1.0" encoding="utf-8"?>
<sst xmlns="http://schemas.openxmlformats.org/spreadsheetml/2006/main" count="581" uniqueCount="177">
  <si>
    <t>Empresa:</t>
  </si>
  <si>
    <t>Samsonite Chile S.A</t>
  </si>
  <si>
    <t>Giro:</t>
  </si>
  <si>
    <t>Retail</t>
  </si>
  <si>
    <t>CASA MATRIZ</t>
  </si>
  <si>
    <t>Eliminación</t>
  </si>
  <si>
    <t>Sustitución</t>
  </si>
  <si>
    <t>EPP</t>
  </si>
  <si>
    <t>EVALUACIÓN DE RIESGOS : ASPECTOS DE SEGURIDAD
Magnitud de Riesgo : P x C</t>
  </si>
  <si>
    <t>Criterio</t>
  </si>
  <si>
    <t>Descripción Evaluación de Seguridad</t>
  </si>
  <si>
    <t>Valor</t>
  </si>
  <si>
    <t>Consecuencia (C)</t>
  </si>
  <si>
    <t>Probabilidad 
(P)</t>
  </si>
  <si>
    <t>EVALUACIÓN DE RIESGOS : ASPECTOS DE SALUD
Magnitud de Riesgo : E x C</t>
  </si>
  <si>
    <t>Descripción Evaluación de Salud Ocupacional</t>
  </si>
  <si>
    <t>Exposición 
(E)</t>
  </si>
  <si>
    <t>Eliminar el cableado en zonas de tránsito</t>
  </si>
  <si>
    <t>Inspección  preventiva</t>
  </si>
  <si>
    <t>Si</t>
  </si>
  <si>
    <t>Art N° 184 del Código del Trabajo</t>
  </si>
  <si>
    <t>Vigente</t>
  </si>
  <si>
    <t>Cambiar el cableado en malas condiciones</t>
  </si>
  <si>
    <t xml:space="preserve">Art N° 39 del D.S. N° 594 </t>
  </si>
  <si>
    <t xml:space="preserve">Capacitación de inducción de seguridad </t>
  </si>
  <si>
    <t>Observación de seguridad</t>
  </si>
  <si>
    <t>Art N° 21 del D.S. N° 40</t>
  </si>
  <si>
    <t>No utilizar la pantalla del computador a la altura de los ojos (cuello doblado hacia abajo)</t>
  </si>
  <si>
    <t>Sentarse manteniendo las rodillas en un ángulo menor a 90 grados</t>
  </si>
  <si>
    <t>Se debe despejar todo pasillo de tránsito obstruido. - Capacitación de inducción de seguridad</t>
  </si>
  <si>
    <t>Art N° 37 del D.S. N° 594</t>
  </si>
  <si>
    <t>Se debe eliminar esta condición cada vez que sea identificada. - Capacitación de inducción de seguridad</t>
  </si>
  <si>
    <t>Capacitación de procedimiento de limpieza y desinfección</t>
  </si>
  <si>
    <t>Fecha de vigencia:</t>
  </si>
  <si>
    <t>No utilizar los elementos ergonómicos (apoya muñecas y pad mouse)</t>
  </si>
  <si>
    <t>Esta tarea se debe realizar con guantes medianos de plástico</t>
  </si>
  <si>
    <t>Utilización de guante de plástico</t>
  </si>
  <si>
    <t>Capacitación de manejo a la defensiva (Curso ACHS)</t>
  </si>
  <si>
    <t>No aplica</t>
  </si>
  <si>
    <t>Capacitación sobre manejo manual de carga</t>
  </si>
  <si>
    <t>Ley 20.001 y 20.949</t>
  </si>
  <si>
    <t>Levantar, trasladar y arrastrar cargas por sobre 25 kg para el caso de los hombres y de 20 kg para las mujeres</t>
  </si>
  <si>
    <t>Realizar una rotación de tronco con una carga por sobre los 3 kg</t>
  </si>
  <si>
    <t>Utilizar el corta cartón sin observar y prestar atención a la acción realizada</t>
  </si>
  <si>
    <t>Realizar el corte en dirección al cuerpo y a las extremidades con el corta cartón</t>
  </si>
  <si>
    <t>No utilizar los carros de carga (yegua) para trasladar cajas</t>
  </si>
  <si>
    <t>Utilización de carro de carga para transportar cajas. Capacitación sobre manejo manual de carga</t>
  </si>
  <si>
    <t>Utilizar la pistola etiquetadora sin prestar atención a la labor realizada</t>
  </si>
  <si>
    <t>Capacitación de inducción de seguridad</t>
  </si>
  <si>
    <t xml:space="preserve">Art N° 21 del D.S. N° 40.  </t>
  </si>
  <si>
    <t xml:space="preserve">Art N° 21 del D.S. N° 40. </t>
  </si>
  <si>
    <t>Capacitación sobre el procedimiento de uso de escaleras de tijeras</t>
  </si>
  <si>
    <t>Eliminar la escalera en malas condiciones y reponerla por una en buen estado</t>
  </si>
  <si>
    <t>Jefatura del local</t>
  </si>
  <si>
    <t>Visita a locales para chequear la correcta instalación de las graficas</t>
  </si>
  <si>
    <t>No estar atento a las condiciones del entorno de la sala de ventas</t>
  </si>
  <si>
    <t>Art N° 21 del D.S. N° 40.</t>
  </si>
  <si>
    <t>Superficie de piso irregular</t>
  </si>
  <si>
    <t>Se debe eliminar esta condición de peligro</t>
  </si>
  <si>
    <t>Art N° 21 del D.S N° 40.</t>
  </si>
  <si>
    <t>Última revisión:</t>
  </si>
  <si>
    <t>Centro de trabajo:</t>
  </si>
  <si>
    <t>CARGO</t>
  </si>
  <si>
    <t>ACTIVIDAD</t>
  </si>
  <si>
    <t>PELIGRO</t>
  </si>
  <si>
    <t>VALOR ESPERADO DE PÉRDIDA</t>
  </si>
  <si>
    <t>V.E.P</t>
  </si>
  <si>
    <t>RIESGO</t>
  </si>
  <si>
    <t>IDENTIFICACIÓN DE LOS FACTORES DE RIESGO</t>
  </si>
  <si>
    <t>CONSECUENCIA</t>
  </si>
  <si>
    <t>Caída a mismo nivel por cableado expuesto en pasillos</t>
  </si>
  <si>
    <t>PROBABILIDAD</t>
  </si>
  <si>
    <t>Quemaduras por contacto con equipo energizado sin aislación</t>
  </si>
  <si>
    <t>Lesiones musculoesqueléticas por torción de cuello al observar la pantalla del computador</t>
  </si>
  <si>
    <t>Caída a mismo nivel por tránsitar por pasillo obstruido por objetos</t>
  </si>
  <si>
    <t>Caídas al mismo nivel por caminar observando el celular</t>
  </si>
  <si>
    <t>Lesiones, molestias lumbares por posturas incorrectas al realizar labores administrativas</t>
  </si>
  <si>
    <t xml:space="preserve">Caídas a mismo nivel por tránsitar por pasillos con líquidos derramados en pisos </t>
  </si>
  <si>
    <t>Cortes de manos por utilizar objetos de oficina</t>
  </si>
  <si>
    <t xml:space="preserve">Violencia en el trabajo ejercida por terceros ajenos al trabajo </t>
  </si>
  <si>
    <t>Agresión u hostigamiento por parte de jefatura y/o por trabajadores/as</t>
  </si>
  <si>
    <t xml:space="preserve">Requerimientos de carácter sexual, no consentidos por quien los recibe </t>
  </si>
  <si>
    <t>LABORES ADMINISTRATIVAS EN CASA MATRIZ</t>
  </si>
  <si>
    <t xml:space="preserve">Contacto con productos químicos al manipular productos sin elementos de protección personal </t>
  </si>
  <si>
    <t>Caídas al mismo nivel por resbalar en piso húmedo</t>
  </si>
  <si>
    <t>Caídas a distinto nivel por realizar limpieza de vidrios sobre plataformas inestables</t>
  </si>
  <si>
    <t>Contacto prolongado con líquidos al lavar utensilios de cocina sin elementos de protección personal</t>
  </si>
  <si>
    <t>Conducir sin utilizar el cinturón de seguridad</t>
  </si>
  <si>
    <t>Conducir utilizando equipos distractores</t>
  </si>
  <si>
    <t>Atropello al transitar por la vía pública sin prestar atención a las condiciones del entorno</t>
  </si>
  <si>
    <t>Atropello al trásitar y/o cruzar calles por la vía pública observando y utilizando el celular</t>
  </si>
  <si>
    <t xml:space="preserve">Levantar cargas sobre 3 Kg de forma incorrecta </t>
  </si>
  <si>
    <t>DISEÑO Y MARKETING</t>
  </si>
  <si>
    <t>VISUAL</t>
  </si>
  <si>
    <t>Caída a mismo o distinto nivel al utilizar la escalera de tijera sin abrir completamente las bisagras</t>
  </si>
  <si>
    <t>Caída a mismo o distinto nivel al subir o bajar escaleras sin utilizar los tres puntos de apoyo</t>
  </si>
  <si>
    <t>Caídas a mismo o distinto nivel al posicionar  escalera sobre superficies  irregularidades</t>
  </si>
  <si>
    <t>Cortes de manos al utilizar herramientas de mano al no tener la vista en la tarea</t>
  </si>
  <si>
    <t>Cortes y/o golpes al realiza cortes en dirección al cuerpo y a las extremidades con el corta cartón</t>
  </si>
  <si>
    <t>X</t>
  </si>
  <si>
    <t>CLASIFICACIÓN DEL RIESGO</t>
  </si>
  <si>
    <t>MEDIDA DE CONTROL</t>
  </si>
  <si>
    <t>E</t>
  </si>
  <si>
    <t>(E)</t>
  </si>
  <si>
    <t>(S)</t>
  </si>
  <si>
    <t>(CI)</t>
  </si>
  <si>
    <t>(MA)</t>
  </si>
  <si>
    <t>(EPP)</t>
  </si>
  <si>
    <t>S</t>
  </si>
  <si>
    <t>CI</t>
  </si>
  <si>
    <t>CA</t>
  </si>
  <si>
    <t>Alto</t>
  </si>
  <si>
    <t>Bajo</t>
  </si>
  <si>
    <t>Medio</t>
  </si>
  <si>
    <t>Control de ingeniería</t>
  </si>
  <si>
    <t>Control administrativo</t>
  </si>
  <si>
    <t>Elementos de protección personal</t>
  </si>
  <si>
    <t>MAGNITUD DEL RIESGO</t>
  </si>
  <si>
    <t>Magnitud del Riesgo</t>
  </si>
  <si>
    <t>Criticidad</t>
  </si>
  <si>
    <t>Inaceptable</t>
  </si>
  <si>
    <t>Importante</t>
  </si>
  <si>
    <t>Moderado</t>
  </si>
  <si>
    <t>Aceptable</t>
  </si>
  <si>
    <t>Trivial</t>
  </si>
  <si>
    <t>ACCIÓN Y TEMPORIZACIÓN</t>
  </si>
  <si>
    <t>No se requiere acción específica</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</si>
  <si>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</si>
  <si>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</si>
  <si>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Intolerable</t>
  </si>
  <si>
    <t>No debe comenzar ni continuar el trabajo hasta que se reduzca el riesgo. Si no es
posible reducirlo, incluso con recursos ilimitados, se debe prohibir el trabajo.</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</si>
  <si>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</si>
  <si>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RANGOS DE CLASIFICACIÓN Y SU ACCIÓN CORRESPONDIENTE</t>
  </si>
  <si>
    <t>Jerarquía de Controles de Riesgo</t>
  </si>
  <si>
    <t>Capacitación permanente al interior de la organización que permitan proporcionar habilidades comunicacionales, entre otras, a quienes están expuestos a estas situaciones de riesgos laborales.</t>
  </si>
  <si>
    <t>Entrenar a quienes trabajan en la detección precoz de comportamientos ofensivos, malos tratos, acoso laboral y acoso sexual. Además, de difundir y sensibilizar respecto del procedimiento de prevención, denuncia, investigación y sanción d este tipo de comportamientos, que no deben ser tolerados.</t>
  </si>
  <si>
    <r>
      <t>Baja</t>
    </r>
    <r>
      <rPr>
        <sz val="11"/>
        <rFont val="Calibri"/>
        <family val="2"/>
        <scheme val="minor"/>
      </rPr>
      <t>: No existe el contacto ni la exposición a agentes que generen enfermedades profesionales.</t>
    </r>
  </si>
  <si>
    <r>
      <t>Media</t>
    </r>
    <r>
      <rPr>
        <sz val="11"/>
        <rFont val="Calibri"/>
        <family val="2"/>
        <scheme val="minor"/>
      </rPr>
      <t>: El contacto y la exposición es próxima a los límites permisibles.</t>
    </r>
  </si>
  <si>
    <r>
      <t xml:space="preserve">Alta: </t>
    </r>
    <r>
      <rPr>
        <sz val="11"/>
        <rFont val="Calibri"/>
        <family val="2"/>
        <scheme val="minor"/>
      </rPr>
      <t>El contacto y la exposición son con valores de los agentes superiores a los límites permisibles.</t>
    </r>
  </si>
  <si>
    <r>
      <t xml:space="preserve">Baja: </t>
    </r>
    <r>
      <rPr>
        <sz val="11"/>
        <rFont val="Calibri"/>
        <family val="2"/>
        <scheme val="minor"/>
      </rPr>
      <t>Suceso improbable, no ha pasado nunca hasta la fecha; Podrá ocurrir menos de una vez cada 5 años. Nunca se ha observado, pero se considera que es posible.</t>
    </r>
  </si>
  <si>
    <r>
      <t>Media:</t>
    </r>
    <r>
      <rPr>
        <sz val="11"/>
        <rFont val="Calibri"/>
        <family val="2"/>
        <scheme val="minor"/>
      </rPr>
      <t xml:space="preserve"> Suceso que no ocurre ha menudo. Podrá ocurrir de vez en cuando (menos de una vez al año). Ha sido observado repetitivamente en circunstancias similares.</t>
    </r>
  </si>
  <si>
    <r>
      <t>Alta:</t>
    </r>
    <r>
      <rPr>
        <sz val="11"/>
        <rFont val="Calibri"/>
        <family val="2"/>
        <scheme val="minor"/>
      </rPr>
      <t xml:space="preserve"> Suceso repetitivo, por lo menos una vez cada semestre, ha ocurrido a menudo en circunstancias similares</t>
    </r>
  </si>
  <si>
    <r>
      <t>Baja:</t>
    </r>
    <r>
      <rPr>
        <sz val="11"/>
        <rFont val="Calibri"/>
        <family val="2"/>
        <scheme val="minor"/>
      </rPr>
      <t xml:space="preserve"> No se produce la enfermedad profesional o el daño ergonómico.</t>
    </r>
  </si>
  <si>
    <r>
      <t>Media:</t>
    </r>
    <r>
      <rPr>
        <sz val="11"/>
        <rFont val="Calibri"/>
        <family val="2"/>
        <scheme val="minor"/>
      </rPr>
      <t xml:space="preserve"> El daño que provoca, o que potencialmente se puede provocar, solo genera molestias o enfermedades profesionales reversibles, no incapacitantes,  puede tener un tratamiento ambulatorio.</t>
    </r>
  </si>
  <si>
    <r>
      <t xml:space="preserve">Alta: </t>
    </r>
    <r>
      <rPr>
        <sz val="11"/>
        <rFont val="Calibri"/>
        <family val="2"/>
        <scheme val="minor"/>
      </rPr>
      <t>El daño que provoca, o que potencialmente se puede provocar, genera enfermedades profesionales irreversibles, esto es, se genera una incapacidad permanente.</t>
    </r>
  </si>
  <si>
    <r>
      <t xml:space="preserve">Baja: </t>
    </r>
    <r>
      <rPr>
        <sz val="11"/>
        <rFont val="Calibri"/>
        <family val="2"/>
        <scheme val="minor"/>
      </rPr>
      <t>Lesión no incapacitante, daños superficiales, cortes y magulladuras pequeñas, irritaciones de los ojos, molestias a trabajadores y/o terceros.</t>
    </r>
  </si>
  <si>
    <r>
      <t xml:space="preserve">Media: </t>
    </r>
    <r>
      <rPr>
        <sz val="11"/>
        <rFont val="Calibri"/>
        <family val="2"/>
        <scheme val="minor"/>
      </rPr>
      <t>Lesión con incapacidad temporal, laceraciones, quemaduras, torceduras importantes a trabajadores y/o terceros.</t>
    </r>
  </si>
  <si>
    <r>
      <t>Alta:</t>
    </r>
    <r>
      <rPr>
        <sz val="11"/>
        <rFont val="Calibri"/>
        <family val="2"/>
        <scheme val="minor"/>
      </rPr>
      <t xml:space="preserve"> Lesión con incapacidad permanente o muerte, amputación, fracturas mayores, intoxicaciones, lesiones múltiples a trabajadores y/o terceros</t>
    </r>
  </si>
  <si>
    <t>Activación (Unidad de intervención en crisis) (UIC) ACHS</t>
  </si>
  <si>
    <t xml:space="preserve">Activación Protocolo de Prevención del acoso laboral, sexual y violencia en el trabajo. </t>
  </si>
  <si>
    <t xml:space="preserve">MANIPULACIÓN, CLASIFICACIÓN Y REVISIÓN DE LAS MUESTRAS DE PRODUCTOS </t>
  </si>
  <si>
    <t>PROCESO DE ALMACENAMIENTO DE MUESTRAS DE PRODUCTOS</t>
  </si>
  <si>
    <t>VISITAS A LOCALES</t>
  </si>
  <si>
    <t>COMERCIAL, RRHH, OPERACIONES, MARKETING, VISUAL Y FINANZAS</t>
  </si>
  <si>
    <t>PERSONAL DE ASEO Y LIMPIEZA</t>
  </si>
  <si>
    <t>LABORES DE LIMPIEZA DE ESPACIOS COMUNES Y ÁREAS ADMINISTRATIVAS</t>
  </si>
  <si>
    <t>Eliminar todas las condiciones que puedan presentar un riesgo para las personas.</t>
  </si>
  <si>
    <t>Implementar campañas comunicacionales vinculadas con la promoción del buen trato.</t>
  </si>
  <si>
    <t>APERTURA DE NUEVOS LOCALES</t>
  </si>
  <si>
    <t>ACTIVIDAD DE SEGUIMIENTO</t>
  </si>
  <si>
    <t>SEGUIMIENTO MEDIDAS DE CONTROL</t>
  </si>
  <si>
    <t>RESPONSABLE</t>
  </si>
  <si>
    <t>REQUISITO LEGAL</t>
  </si>
  <si>
    <t>NORMA</t>
  </si>
  <si>
    <t>STATUS</t>
  </si>
  <si>
    <t>CUMPLIMIENTO LEGAL</t>
  </si>
  <si>
    <t>VERIFICACIÓN</t>
  </si>
  <si>
    <t>Actividades Preventivas</t>
  </si>
  <si>
    <t>RR.HH y Depto de Prevención de Riesgos</t>
  </si>
  <si>
    <t>No</t>
  </si>
  <si>
    <t>Art N° 184 del Código del Trabajo / Ley 21643</t>
  </si>
  <si>
    <t>Fuera de norma</t>
  </si>
  <si>
    <t>Derogado</t>
  </si>
  <si>
    <t>RR.HH y Depto de Prevención de Riesgo</t>
  </si>
  <si>
    <t>Depto Prevención de Riesgos/OA</t>
  </si>
  <si>
    <t>COMERCIAL, INFORMÁTICA, PLANIFICACIÓN, RRHH, OPERACIONES, DISEÑO, FINANZAS, E-COMMERCE, EJECUTIVOS/DIRECTORES, RECEPCIÓN</t>
  </si>
  <si>
    <t>Depto Prevención de Riesgos y C.P.H.S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</si>
</sst>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1"/>
      <color theme="1"/>
      <name val="Calibri"/>
      <family val="2"/>
      <scheme val="minor"/>
    </font>
    <font>
      <b/>
      <sz val="9"/>
      <name val="Verdana"/>
      <family val="2"/>
    </font>
    <font>
      <sz val="9"/>
      <name val="Verdana"/>
      <family val="2"/>
    </font>
    <font>
      <sz val="8"/>
      <name val="Calibri"/>
      <family val="2"/>
      <scheme val="minor"/>
    </font>
    <font>
      <b/>
      <sz val="12"/>
      <color theme="1"/>
      <name val="Calibri"/>
      <family val="2"/>
      <scheme val="minor"/>
    </font>
    <font>
      <sz val="12"/>
      <color theme="1"/>
      <name val="Calibri"/>
      <family val="2"/>
      <scheme val="minor"/>
    </font>
    <font>
      <b/>
      <sz val="20"/>
      <name val="Calibri"/>
      <family val="2"/>
    </font>
    <font>
      <b/>
      <sz val="12"/>
      <name val="Calibri"/>
      <family val="2"/>
      <scheme val="minor"/>
    </font>
    <font>
      <sz val="12"/>
      <name val="Calibri"/>
      <family val="2"/>
      <scheme val="minor"/>
    </font>
    <font>
      <b/>
      <sz val="12"/>
      <color indexed="9"/>
      <name val="Calibri"/>
      <family val="2"/>
      <scheme val="minor"/>
    </font>
    <font>
      <b/>
      <sz val="11"/>
      <color indexed="9"/>
      <name val="Calibri"/>
      <family val="2"/>
      <scheme val="minor"/>
    </font>
    <font>
      <b/>
      <sz val="11"/>
      <name val="Calibri"/>
      <family val="2"/>
      <scheme val="minor"/>
    </font>
    <font>
      <sz val="11"/>
      <name val="Calibri"/>
      <family val="2"/>
      <scheme val="minor"/>
    </font>
    <font>
      <sz val="11"/>
      <color rgb="FFFFFF0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993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0" fillId="0" borderId="1" xfId="0" applyBorder="1" applyAlignment="1">
      <alignment horizontal="center"/>
    </xf>
    <xf numFmtId="0" fontId="3" fillId="0" borderId="0" xfId="0" applyFont="1"/>
    <xf numFmtId="0" fontId="3" fillId="2" borderId="0" xfId="0" applyFont="1" applyFill="1"/>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5" fillId="4" borderId="1" xfId="0" applyFont="1" applyFill="1" applyBorder="1" applyAlignment="1">
      <alignment horizontal="center" vertical="center"/>
    </xf>
    <xf numFmtId="0" fontId="5" fillId="0" borderId="0" xfId="0" applyFont="1"/>
    <xf numFmtId="0" fontId="6" fillId="3" borderId="0" xfId="0" applyFont="1" applyFill="1"/>
    <xf numFmtId="0" fontId="1"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0" fillId="3" borderId="0" xfId="0" applyFont="1" applyFill="1" applyAlignment="1">
      <alignment vertical="center" wrapText="1"/>
    </xf>
    <xf numFmtId="0" fontId="1" fillId="3" borderId="0" xfId="0" applyFont="1" applyFill="1" applyAlignment="1">
      <alignment vertical="center"/>
    </xf>
    <xf numFmtId="0" fontId="2" fillId="3" borderId="0" xfId="0" applyFont="1" applyFill="1" applyAlignment="1">
      <alignment vertical="center" wrapText="1"/>
    </xf>
    <xf numFmtId="0" fontId="6" fillId="0" borderId="1" xfId="0" applyFont="1" applyBorder="1" applyAlignment="1">
      <alignment horizontal="center" vertical="center"/>
    </xf>
    <xf numFmtId="0" fontId="8" fillId="3" borderId="0" xfId="0" applyFont="1" applyFill="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wrapText="1"/>
    </xf>
    <xf numFmtId="0" fontId="10" fillId="3" borderId="0" xfId="0" applyFont="1" applyFill="1" applyAlignment="1">
      <alignment horizontal="center" vertical="center" wrapText="1"/>
    </xf>
    <xf numFmtId="0" fontId="0" fillId="12" borderId="7" xfId="0" applyFill="1" applyBorder="1"/>
    <xf numFmtId="0" fontId="0" fillId="12" borderId="12" xfId="0" applyFill="1" applyBorder="1"/>
    <xf numFmtId="0" fontId="0" fillId="12" borderId="10" xfId="0" applyFill="1" applyBorder="1"/>
    <xf numFmtId="0" fontId="6" fillId="11" borderId="7" xfId="0" applyFont="1" applyFill="1" applyBorder="1"/>
    <xf numFmtId="0" fontId="6" fillId="11" borderId="12" xfId="0" applyFont="1" applyFill="1" applyBorder="1" applyAlignment="1">
      <alignment horizontal="center" vertical="center"/>
    </xf>
    <xf numFmtId="0" fontId="6" fillId="3" borderId="1"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9" xfId="0" applyFont="1" applyFill="1" applyBorder="1" applyAlignment="1">
      <alignment horizontal="center" vertical="center"/>
    </xf>
    <xf numFmtId="0" fontId="5" fillId="11" borderId="0" xfId="0" applyFont="1" applyFill="1" applyAlignment="1">
      <alignment horizontal="center" vertical="center"/>
    </xf>
    <xf numFmtId="0" fontId="5" fillId="11" borderId="13" xfId="0" applyFont="1" applyFill="1" applyBorder="1" applyAlignment="1">
      <alignment horizontal="center" vertical="center"/>
    </xf>
    <xf numFmtId="0" fontId="9" fillId="11" borderId="10"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8" xfId="0" applyFont="1" applyFill="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 fillId="14" borderId="1" xfId="0" applyFont="1" applyFill="1" applyBorder="1" applyAlignment="1">
      <alignment horizontal="center" vertical="center"/>
    </xf>
    <xf numFmtId="0" fontId="0" fillId="3" borderId="0" xfId="0" applyFill="1"/>
    <xf numFmtId="0" fontId="13" fillId="0" borderId="0" xfId="0" applyFont="1"/>
    <xf numFmtId="0" fontId="12" fillId="3" borderId="0" xfId="0" applyFont="1" applyFill="1" applyAlignment="1">
      <alignment vertical="center" wrapText="1"/>
    </xf>
    <xf numFmtId="0" fontId="1" fillId="0" borderId="1" xfId="0" applyFont="1" applyBorder="1" applyAlignment="1">
      <alignment horizontal="center" vertical="center" wrapText="1"/>
    </xf>
    <xf numFmtId="0" fontId="14" fillId="0" borderId="0" xfId="0" applyFont="1" applyAlignment="1">
      <alignment horizontal="center"/>
    </xf>
    <xf numFmtId="0" fontId="14" fillId="0" borderId="0" xfId="0" applyFont="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 fillId="14"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0" fillId="8" borderId="7" xfId="0" applyFill="1" applyBorder="1" applyAlignment="1">
      <alignment horizontal="left" vertical="center"/>
    </xf>
    <xf numFmtId="0" fontId="0" fillId="8" borderId="12" xfId="0" applyFill="1" applyBorder="1" applyAlignment="1">
      <alignment horizontal="left"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8" borderId="13" xfId="0" applyFill="1" applyBorder="1" applyAlignment="1">
      <alignment horizontal="left" vertical="center"/>
    </xf>
    <xf numFmtId="0" fontId="0" fillId="8" borderId="11" xfId="0" applyFill="1" applyBorder="1" applyAlignment="1">
      <alignment horizontal="left" vertical="center"/>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0" fillId="6" borderId="7" xfId="0" applyFill="1" applyBorder="1" applyAlignment="1">
      <alignment horizontal="left" vertical="center" wrapText="1"/>
    </xf>
    <xf numFmtId="0" fontId="0" fillId="6" borderId="12" xfId="0" applyFill="1" applyBorder="1" applyAlignment="1">
      <alignment horizontal="left" vertical="center" wrapText="1"/>
    </xf>
    <xf numFmtId="0" fontId="0" fillId="6" borderId="8" xfId="0" applyFill="1" applyBorder="1" applyAlignment="1">
      <alignment horizontal="left" vertical="center" wrapText="1"/>
    </xf>
    <xf numFmtId="0" fontId="0" fillId="6" borderId="10" xfId="0" applyFill="1" applyBorder="1" applyAlignment="1">
      <alignment horizontal="left" vertical="center" wrapText="1"/>
    </xf>
    <xf numFmtId="0" fontId="0" fillId="6" borderId="0" xfId="0" applyFill="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0" fillId="6" borderId="13" xfId="0" applyFill="1" applyBorder="1" applyAlignment="1">
      <alignment horizontal="left" vertical="center" wrapText="1"/>
    </xf>
    <xf numFmtId="0" fontId="0" fillId="6" borderId="11" xfId="0" applyFill="1" applyBorder="1" applyAlignment="1">
      <alignment horizontal="left" vertical="center" wrapText="1"/>
    </xf>
    <xf numFmtId="0" fontId="0" fillId="7" borderId="1" xfId="0" applyFill="1" applyBorder="1" applyAlignment="1">
      <alignment horizontal="left" vertical="center" wrapText="1"/>
    </xf>
    <xf numFmtId="0" fontId="0" fillId="13" borderId="1" xfId="0" applyFill="1" applyBorder="1" applyAlignment="1">
      <alignment horizontal="left" vertical="center" wrapText="1"/>
    </xf>
    <xf numFmtId="0" fontId="1" fillId="0" borderId="1" xfId="0" applyFont="1" applyBorder="1" applyAlignment="1">
      <alignment horizontal="center"/>
    </xf>
    <xf numFmtId="0" fontId="1" fillId="13" borderId="5" xfId="0" applyFont="1" applyFill="1" applyBorder="1" applyAlignment="1">
      <alignment horizontal="center"/>
    </xf>
    <xf numFmtId="0" fontId="1" fillId="13" borderId="15" xfId="0" applyFont="1" applyFill="1" applyBorder="1" applyAlignment="1">
      <alignment horizontal="center"/>
    </xf>
    <xf numFmtId="0" fontId="1" fillId="13" borderId="6" xfId="0" applyFont="1" applyFill="1" applyBorder="1" applyAlignment="1">
      <alignment horizontal="center"/>
    </xf>
    <xf numFmtId="0" fontId="1" fillId="7" borderId="5" xfId="0" applyFont="1" applyFill="1" applyBorder="1" applyAlignment="1">
      <alignment horizontal="center"/>
    </xf>
    <xf numFmtId="0" fontId="1" fillId="7" borderId="15" xfId="0" applyFont="1" applyFill="1" applyBorder="1" applyAlignment="1">
      <alignment horizontal="center"/>
    </xf>
    <xf numFmtId="0" fontId="1" fillId="7" borderId="6" xfId="0" applyFont="1" applyFill="1" applyBorder="1" applyAlignment="1">
      <alignment horizontal="center"/>
    </xf>
    <xf numFmtId="0" fontId="1" fillId="6" borderId="5" xfId="0" applyFont="1" applyFill="1" applyBorder="1" applyAlignment="1">
      <alignment horizontal="center"/>
    </xf>
    <xf numFmtId="0" fontId="1" fillId="6" borderId="15" xfId="0" applyFont="1" applyFill="1" applyBorder="1" applyAlignment="1">
      <alignment horizontal="center"/>
    </xf>
    <xf numFmtId="0" fontId="1" fillId="6" borderId="6" xfId="0" applyFont="1" applyFill="1" applyBorder="1" applyAlignment="1">
      <alignment horizontal="center"/>
    </xf>
    <xf numFmtId="0" fontId="1" fillId="8" borderId="5" xfId="0" applyFont="1" applyFill="1" applyBorder="1" applyAlignment="1">
      <alignment horizontal="center"/>
    </xf>
    <xf numFmtId="0" fontId="1" fillId="8" borderId="15" xfId="0" applyFont="1" applyFill="1" applyBorder="1" applyAlignment="1">
      <alignment horizontal="center"/>
    </xf>
    <xf numFmtId="0" fontId="1" fillId="8" borderId="6" xfId="0" applyFont="1" applyFill="1" applyBorder="1" applyAlignment="1">
      <alignment horizontal="center"/>
    </xf>
    <xf numFmtId="0" fontId="10" fillId="10" borderId="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 fillId="9" borderId="5" xfId="0" applyFont="1" applyFill="1" applyBorder="1" applyAlignment="1">
      <alignment horizontal="center"/>
    </xf>
    <xf numFmtId="0" fontId="1" fillId="9" borderId="15" xfId="0" applyFont="1" applyFill="1" applyBorder="1" applyAlignment="1">
      <alignment horizontal="center"/>
    </xf>
    <xf numFmtId="0" fontId="1" fillId="9" borderId="6" xfId="0" applyFont="1" applyFill="1" applyBorder="1" applyAlignment="1">
      <alignment horizontal="center"/>
    </xf>
    <xf numFmtId="0" fontId="5" fillId="12" borderId="12" xfId="0" applyFont="1" applyFill="1" applyBorder="1" applyAlignment="1">
      <alignment horizontal="center"/>
    </xf>
    <xf numFmtId="0" fontId="5" fillId="12" borderId="8" xfId="0" applyFont="1" applyFill="1" applyBorder="1" applyAlignment="1">
      <alignment horizontal="center"/>
    </xf>
    <xf numFmtId="0" fontId="5" fillId="12" borderId="10" xfId="0" applyFont="1" applyFill="1" applyBorder="1" applyAlignment="1">
      <alignment horizontal="center" vertical="center" textRotation="90"/>
    </xf>
    <xf numFmtId="0" fontId="5" fillId="12" borderId="9" xfId="0" applyFont="1" applyFill="1" applyBorder="1" applyAlignment="1">
      <alignment horizontal="center" vertical="center" textRotation="90"/>
    </xf>
    <xf numFmtId="0" fontId="12" fillId="3" borderId="1" xfId="0" applyFont="1" applyFill="1" applyBorder="1" applyAlignment="1">
      <alignment horizontal="left" vertical="center" wrapText="1"/>
    </xf>
    <xf numFmtId="0" fontId="1" fillId="7" borderId="1" xfId="0" applyFont="1" applyFill="1" applyBorder="1" applyAlignment="1">
      <alignment horizontal="center" vertical="center"/>
    </xf>
    <xf numFmtId="0" fontId="1" fillId="13" borderId="1" xfId="0" applyFont="1" applyFill="1" applyBorder="1" applyAlignment="1">
      <alignment horizontal="center" vertical="center"/>
    </xf>
    <xf numFmtId="0" fontId="0" fillId="9" borderId="1" xfId="0" applyFill="1" applyBorder="1" applyAlignment="1">
      <alignment horizontal="left" vertical="center" wrapText="1"/>
    </xf>
    <xf numFmtId="0" fontId="12" fillId="9" borderId="1"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3" fillId="0" borderId="1" xfId="0" applyFont="1" applyBorder="1" applyAlignment="1">
      <alignment horizontal="center" vertical="center" wrapText="1"/>
    </xf>
    <xf numFmtId="0" fontId="1" fillId="9" borderId="1" xfId="0" applyFont="1" applyFill="1" applyBorder="1" applyAlignment="1">
      <alignment horizontal="center" vertical="center"/>
    </xf>
    <xf numFmtId="0" fontId="6"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14" fontId="6" fillId="0" borderId="1" xfId="0" applyNumberFormat="1" applyFont="1" applyBorder="1" applyAlignment="1">
      <alignment horizontal="center"/>
    </xf>
    <xf numFmtId="0" fontId="6" fillId="0" borderId="0" xfId="0" applyFont="1"/>
    <xf numFmtId="0" fontId="0" fillId="0" borderId="0" xfId="0" applyAlignment="1">
      <alignment horizontal="center" wrapText="1"/>
    </xf>
    <xf numFmtId="0" fontId="0" fillId="3" borderId="1" xfId="0" applyFill="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45">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91388075-F568-491A-87AC-89ECA409F460}"/>
  </tableStyles>
  <colors>
    <mruColors>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615315</xdr:colOff>
      <xdr:row>0</xdr:row>
      <xdr:rowOff>148590</xdr:rowOff>
    </xdr:from>
    <xdr:to>
      <xdr:col>1</xdr:col>
      <xdr:colOff>1158240</xdr:colOff>
      <xdr:row>3</xdr:row>
      <xdr:rowOff>117140</xdr:rowOff>
    </xdr:to>
    <xdr:pic>
      <xdr:nvPicPr>
        <xdr:cNvPr id="2" name="Imagen 1">
          <a:extLst>
            <a:ext uri="{FF2B5EF4-FFF2-40B4-BE49-F238E27FC236}">
              <a16:creationId xmlns:a16="http://schemas.microsoft.com/office/drawing/2014/main" id="{AB99EEAE-2D11-1633-34F1-9BA9402C3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 y="148590"/>
          <a:ext cx="2383155" cy="51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370839</xdr:colOff>
      <xdr:row>43</xdr:row>
      <xdr:rowOff>310199</xdr:rowOff>
    </xdr:from>
    <xdr:to>
      <xdr:col>22</xdr:col>
      <xdr:colOff>705171</xdr:colOff>
      <xdr:row>65</xdr:row>
      <xdr:rowOff>148975</xdr:rowOff>
    </xdr:to>
    <xdr:pic>
      <xdr:nvPicPr>
        <xdr:cNvPr id="5" name="Imagen 4">
          <a:extLst>
            <a:ext uri="{FF2B5EF4-FFF2-40B4-BE49-F238E27FC236}">
              <a16:creationId xmlns:a16="http://schemas.microsoft.com/office/drawing/2014/main" id="{B7A8165E-F808-4C49-AED4-7A5F64946A10}"/>
            </a:ext>
          </a:extLst>
        </xdr:cNvPr>
        <xdr:cNvPicPr>
          <a:picLocks noChangeAspect="1"/>
        </xdr:cNvPicPr>
      </xdr:nvPicPr>
      <xdr:blipFill>
        <a:blip xmlns:r="http://schemas.openxmlformats.org/officeDocument/2006/relationships" r:embed="rId1"/>
        <a:stretch>
          <a:fillRect/>
        </a:stretch>
      </xdr:blipFill>
      <xdr:spPr>
        <a:xfrm>
          <a:off x="15698152" y="8208012"/>
          <a:ext cx="6680522" cy="442823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5484-31E4-4458-BEED-031E93B03D48}">
  <dimension ref="A1:R86"/>
  <sheetViews>
    <sheetView showGridLines="0" tabSelected="1" zoomScale="70" zoomScaleNormal="70" workbookViewId="0">
      <pane xSplit="2" ySplit="8" topLeftCell="C9" activePane="bottomRight" state="frozen"/>
      <selection pane="topRight" activeCell="F1" sqref="F1"/>
      <selection pane="bottomLeft" activeCell="A9" sqref="A9"/>
      <selection pane="bottomRight" activeCell="O14" sqref="O14"/>
    </sheetView>
  </sheetViews>
  <sheetFormatPr baseColWidth="10" defaultRowHeight="15.6" x14ac:dyDescent="0.3"/>
  <cols>
    <col min="1" max="1" width="26.88671875" style="119" customWidth="1"/>
    <col min="2" max="2" width="27.21875" style="119" customWidth="1"/>
    <col min="3" max="3" width="22.21875" customWidth="1"/>
    <col min="4" max="4" width="18.44140625" customWidth="1"/>
    <col min="5" max="5" width="16.33203125" customWidth="1"/>
    <col min="6" max="6" width="21.21875" customWidth="1"/>
    <col min="7" max="7" width="27.44140625" customWidth="1"/>
    <col min="8" max="9" width="6" customWidth="1"/>
    <col min="10" max="10" width="5.88671875" customWidth="1"/>
    <col min="11" max="11" width="5.6640625" bestFit="1" customWidth="1"/>
    <col min="12" max="12" width="6" bestFit="1" customWidth="1"/>
    <col min="13" max="13" width="41.88671875" style="12" customWidth="1"/>
    <col min="14" max="14" width="21.109375" style="120" customWidth="1"/>
    <col min="15" max="15" width="22.33203125" customWidth="1"/>
    <col min="16" max="16" width="17.44140625" customWidth="1"/>
    <col min="17" max="17" width="14.6640625" customWidth="1"/>
    <col min="18" max="18" width="14.5546875" customWidth="1"/>
  </cols>
  <sheetData>
    <row r="1" spans="1:18" ht="14.4" x14ac:dyDescent="0.3">
      <c r="A1" s="114"/>
      <c r="B1" s="114"/>
      <c r="C1" s="51"/>
      <c r="D1" s="51"/>
      <c r="E1" s="51"/>
      <c r="F1" s="51"/>
      <c r="G1" s="51"/>
      <c r="H1" s="51"/>
      <c r="I1" s="51"/>
      <c r="J1" s="51"/>
      <c r="K1" s="51"/>
      <c r="L1" s="51"/>
      <c r="M1" s="51"/>
      <c r="N1" s="51"/>
      <c r="O1" s="51"/>
      <c r="P1" s="51"/>
      <c r="Q1" s="51"/>
      <c r="R1" s="51"/>
    </row>
    <row r="2" spans="1:18" ht="14.4" x14ac:dyDescent="0.3">
      <c r="A2" s="114"/>
      <c r="B2" s="114"/>
      <c r="C2" s="51"/>
      <c r="D2" s="51"/>
      <c r="E2" s="51"/>
      <c r="F2" s="51"/>
      <c r="G2" s="51"/>
      <c r="H2" s="51"/>
      <c r="I2" s="51"/>
      <c r="J2" s="51"/>
      <c r="K2" s="51"/>
      <c r="L2" s="51"/>
      <c r="M2" s="51"/>
      <c r="N2" s="51"/>
      <c r="O2" s="51"/>
      <c r="P2" s="51"/>
      <c r="Q2" s="51"/>
      <c r="R2" s="51"/>
    </row>
    <row r="3" spans="1:18" ht="14.4" x14ac:dyDescent="0.3">
      <c r="A3" s="114"/>
      <c r="B3" s="114"/>
      <c r="C3" s="51"/>
      <c r="D3" s="51"/>
      <c r="E3" s="51"/>
      <c r="F3" s="51"/>
      <c r="G3" s="51"/>
      <c r="H3" s="51"/>
      <c r="I3" s="51"/>
      <c r="J3" s="51"/>
      <c r="K3" s="51"/>
      <c r="L3" s="51"/>
      <c r="M3" s="51"/>
      <c r="N3" s="51"/>
      <c r="O3" s="51"/>
      <c r="P3" s="51"/>
      <c r="Q3" s="51"/>
      <c r="R3" s="51"/>
    </row>
    <row r="4" spans="1:18" ht="14.4" x14ac:dyDescent="0.3">
      <c r="A4" s="114"/>
      <c r="B4" s="114"/>
      <c r="C4" s="51"/>
      <c r="D4" s="51"/>
      <c r="E4" s="51"/>
      <c r="F4" s="51"/>
      <c r="G4" s="51"/>
      <c r="H4" s="51"/>
      <c r="I4" s="51"/>
      <c r="J4" s="51"/>
      <c r="K4" s="51"/>
      <c r="L4" s="51"/>
      <c r="M4" s="51"/>
      <c r="N4" s="51"/>
      <c r="O4" s="51"/>
      <c r="P4" s="51"/>
      <c r="Q4" s="51"/>
      <c r="R4" s="51"/>
    </row>
    <row r="5" spans="1:18" ht="14.4" customHeight="1" x14ac:dyDescent="0.3">
      <c r="A5" s="52" t="s">
        <v>68</v>
      </c>
      <c r="B5" s="52"/>
      <c r="C5" s="52"/>
      <c r="D5" s="52" t="s">
        <v>65</v>
      </c>
      <c r="E5" s="52"/>
      <c r="F5" s="52"/>
      <c r="G5" s="52"/>
      <c r="H5" s="52" t="s">
        <v>101</v>
      </c>
      <c r="I5" s="52"/>
      <c r="J5" s="52"/>
      <c r="K5" s="52"/>
      <c r="L5" s="52"/>
      <c r="M5" s="52"/>
      <c r="N5" s="52" t="s">
        <v>160</v>
      </c>
      <c r="O5" s="52"/>
      <c r="P5" s="52" t="s">
        <v>165</v>
      </c>
      <c r="Q5" s="52"/>
      <c r="R5" s="52" t="s">
        <v>166</v>
      </c>
    </row>
    <row r="6" spans="1:18" ht="14.4" customHeight="1" x14ac:dyDescent="0.3">
      <c r="A6" s="52"/>
      <c r="B6" s="52"/>
      <c r="C6" s="52"/>
      <c r="D6" s="52"/>
      <c r="E6" s="52"/>
      <c r="F6" s="52"/>
      <c r="G6" s="52"/>
      <c r="H6" s="52"/>
      <c r="I6" s="52"/>
      <c r="J6" s="52"/>
      <c r="K6" s="52"/>
      <c r="L6" s="52"/>
      <c r="M6" s="52"/>
      <c r="N6" s="52"/>
      <c r="O6" s="52"/>
      <c r="P6" s="52"/>
      <c r="Q6" s="52"/>
      <c r="R6" s="52"/>
    </row>
    <row r="7" spans="1:18" s="9" customFormat="1" ht="101.4" customHeight="1" x14ac:dyDescent="0.3">
      <c r="A7" s="46" t="s">
        <v>62</v>
      </c>
      <c r="B7" s="46" t="s">
        <v>63</v>
      </c>
      <c r="C7" s="46" t="s">
        <v>64</v>
      </c>
      <c r="D7" s="46" t="s">
        <v>67</v>
      </c>
      <c r="E7" s="46"/>
      <c r="F7" s="46" t="s">
        <v>66</v>
      </c>
      <c r="G7" s="46" t="s">
        <v>100</v>
      </c>
      <c r="H7" s="46" t="s">
        <v>103</v>
      </c>
      <c r="I7" s="46" t="s">
        <v>104</v>
      </c>
      <c r="J7" s="47" t="s">
        <v>105</v>
      </c>
      <c r="K7" s="47" t="s">
        <v>106</v>
      </c>
      <c r="L7" s="46" t="s">
        <v>107</v>
      </c>
      <c r="M7" s="47" t="s">
        <v>101</v>
      </c>
      <c r="N7" s="47" t="s">
        <v>159</v>
      </c>
      <c r="O7" s="46" t="s">
        <v>161</v>
      </c>
      <c r="P7" s="46" t="s">
        <v>162</v>
      </c>
      <c r="Q7" s="46" t="s">
        <v>163</v>
      </c>
      <c r="R7" s="46" t="s">
        <v>164</v>
      </c>
    </row>
    <row r="8" spans="1:18" s="9" customFormat="1" ht="19.8" customHeight="1" x14ac:dyDescent="0.3">
      <c r="A8" s="46"/>
      <c r="B8" s="46"/>
      <c r="C8" s="46"/>
      <c r="D8" s="8" t="s">
        <v>71</v>
      </c>
      <c r="E8" s="8" t="s">
        <v>69</v>
      </c>
      <c r="F8" s="46"/>
      <c r="G8" s="46"/>
      <c r="H8" s="46"/>
      <c r="I8" s="46"/>
      <c r="J8" s="47"/>
      <c r="K8" s="47"/>
      <c r="L8" s="46"/>
      <c r="M8" s="47"/>
      <c r="N8" s="47"/>
      <c r="O8" s="46"/>
      <c r="P8" s="46"/>
      <c r="Q8" s="46"/>
      <c r="R8" s="46"/>
    </row>
    <row r="9" spans="1:18" ht="57.6" customHeight="1" x14ac:dyDescent="0.3">
      <c r="A9" s="115" t="s">
        <v>175</v>
      </c>
      <c r="B9" s="115" t="s">
        <v>82</v>
      </c>
      <c r="C9" s="4" t="s">
        <v>70</v>
      </c>
      <c r="D9" s="5">
        <v>1</v>
      </c>
      <c r="E9" s="5">
        <v>1</v>
      </c>
      <c r="F9" s="5">
        <f t="shared" ref="F9:F19" si="0">D9*E9</f>
        <v>1</v>
      </c>
      <c r="G9" s="5" t="str">
        <f>IF(F9=1,"Trivial",IF(F9=2,"Aceptable",IF(F9=4,"Moderado",IF(F9=8,"Importante",IF(F9=16,"Inaceptable","")))))</f>
        <v>Trivial</v>
      </c>
      <c r="H9" s="11" t="s">
        <v>99</v>
      </c>
      <c r="I9" s="5"/>
      <c r="J9" s="5"/>
      <c r="K9" s="5"/>
      <c r="L9" s="5"/>
      <c r="M9" s="4" t="s">
        <v>17</v>
      </c>
      <c r="N9" s="4" t="s">
        <v>18</v>
      </c>
      <c r="O9" s="4" t="s">
        <v>176</v>
      </c>
      <c r="P9" s="5" t="s">
        <v>19</v>
      </c>
      <c r="Q9" s="4" t="s">
        <v>20</v>
      </c>
      <c r="R9" s="5" t="s">
        <v>21</v>
      </c>
    </row>
    <row r="10" spans="1:18" ht="57.6" customHeight="1" x14ac:dyDescent="0.3">
      <c r="A10" s="115"/>
      <c r="B10" s="115"/>
      <c r="C10" s="4" t="s">
        <v>72</v>
      </c>
      <c r="D10" s="5">
        <v>1</v>
      </c>
      <c r="E10" s="5">
        <v>1</v>
      </c>
      <c r="F10" s="5">
        <f t="shared" si="0"/>
        <v>1</v>
      </c>
      <c r="G10" s="5" t="str">
        <f t="shared" ref="G10:G27" si="1">IF(F10=1,"Trivial",IF(F10=2,"Aceptable",IF(F10=4,"Moderado",IF(F10=8,"Importante",IF(F10=16,"Inaceptable","")))))</f>
        <v>Trivial</v>
      </c>
      <c r="H10" s="11" t="s">
        <v>99</v>
      </c>
      <c r="I10" s="5"/>
      <c r="J10" s="5"/>
      <c r="K10" s="5"/>
      <c r="L10" s="5"/>
      <c r="M10" s="4" t="s">
        <v>22</v>
      </c>
      <c r="N10" s="4" t="s">
        <v>18</v>
      </c>
      <c r="O10" s="4" t="s">
        <v>176</v>
      </c>
      <c r="P10" s="5" t="s">
        <v>19</v>
      </c>
      <c r="Q10" s="4" t="s">
        <v>23</v>
      </c>
      <c r="R10" s="5" t="s">
        <v>21</v>
      </c>
    </row>
    <row r="11" spans="1:18" ht="72" x14ac:dyDescent="0.3">
      <c r="A11" s="115"/>
      <c r="B11" s="115"/>
      <c r="C11" s="4" t="s">
        <v>73</v>
      </c>
      <c r="D11" s="5">
        <v>1</v>
      </c>
      <c r="E11" s="5">
        <v>1</v>
      </c>
      <c r="F11" s="5">
        <f t="shared" si="0"/>
        <v>1</v>
      </c>
      <c r="G11" s="5" t="str">
        <f t="shared" si="1"/>
        <v>Trivial</v>
      </c>
      <c r="H11" s="11" t="s">
        <v>99</v>
      </c>
      <c r="I11" s="5"/>
      <c r="J11" s="5"/>
      <c r="K11" s="11" t="s">
        <v>99</v>
      </c>
      <c r="L11" s="5"/>
      <c r="M11" s="4" t="s">
        <v>24</v>
      </c>
      <c r="N11" s="4" t="s">
        <v>25</v>
      </c>
      <c r="O11" s="4" t="s">
        <v>176</v>
      </c>
      <c r="P11" s="5" t="s">
        <v>19</v>
      </c>
      <c r="Q11" s="4" t="s">
        <v>26</v>
      </c>
      <c r="R11" s="5" t="s">
        <v>21</v>
      </c>
    </row>
    <row r="12" spans="1:18" ht="72" customHeight="1" x14ac:dyDescent="0.3">
      <c r="A12" s="115"/>
      <c r="B12" s="115"/>
      <c r="C12" s="4" t="s">
        <v>27</v>
      </c>
      <c r="D12" s="5">
        <v>1</v>
      </c>
      <c r="E12" s="5">
        <v>1</v>
      </c>
      <c r="F12" s="5">
        <f t="shared" si="0"/>
        <v>1</v>
      </c>
      <c r="G12" s="5" t="str">
        <f t="shared" si="1"/>
        <v>Trivial</v>
      </c>
      <c r="H12" s="5"/>
      <c r="I12" s="5"/>
      <c r="J12" s="5"/>
      <c r="K12" s="11" t="s">
        <v>99</v>
      </c>
      <c r="L12" s="5"/>
      <c r="M12" s="4" t="s">
        <v>24</v>
      </c>
      <c r="N12" s="4" t="s">
        <v>25</v>
      </c>
      <c r="O12" s="4" t="s">
        <v>176</v>
      </c>
      <c r="P12" s="5" t="s">
        <v>19</v>
      </c>
      <c r="Q12" s="4" t="s">
        <v>26</v>
      </c>
      <c r="R12" s="5" t="s">
        <v>21</v>
      </c>
    </row>
    <row r="13" spans="1:18" ht="57.6" customHeight="1" x14ac:dyDescent="0.3">
      <c r="A13" s="115"/>
      <c r="B13" s="115"/>
      <c r="C13" s="4" t="s">
        <v>28</v>
      </c>
      <c r="D13" s="5">
        <v>1</v>
      </c>
      <c r="E13" s="5">
        <v>1</v>
      </c>
      <c r="F13" s="5">
        <f t="shared" si="0"/>
        <v>1</v>
      </c>
      <c r="G13" s="5" t="str">
        <f t="shared" si="1"/>
        <v>Trivial</v>
      </c>
      <c r="H13" s="5"/>
      <c r="I13" s="5"/>
      <c r="J13" s="5"/>
      <c r="K13" s="11" t="s">
        <v>99</v>
      </c>
      <c r="L13" s="5"/>
      <c r="M13" s="4" t="s">
        <v>24</v>
      </c>
      <c r="N13" s="4" t="s">
        <v>25</v>
      </c>
      <c r="O13" s="4" t="s">
        <v>176</v>
      </c>
      <c r="P13" s="5" t="s">
        <v>19</v>
      </c>
      <c r="Q13" s="4" t="s">
        <v>26</v>
      </c>
      <c r="R13" s="5" t="s">
        <v>21</v>
      </c>
    </row>
    <row r="14" spans="1:18" ht="69.599999999999994" customHeight="1" x14ac:dyDescent="0.3">
      <c r="A14" s="115"/>
      <c r="B14" s="115"/>
      <c r="C14" s="4" t="s">
        <v>76</v>
      </c>
      <c r="D14" s="5">
        <v>1</v>
      </c>
      <c r="E14" s="5">
        <v>1</v>
      </c>
      <c r="F14" s="5">
        <f t="shared" si="0"/>
        <v>1</v>
      </c>
      <c r="G14" s="5" t="str">
        <f t="shared" si="1"/>
        <v>Trivial</v>
      </c>
      <c r="H14" s="5"/>
      <c r="I14" s="5"/>
      <c r="J14" s="5"/>
      <c r="K14" s="11" t="s">
        <v>99</v>
      </c>
      <c r="L14" s="5"/>
      <c r="M14" s="4" t="s">
        <v>24</v>
      </c>
      <c r="N14" s="4" t="s">
        <v>25</v>
      </c>
      <c r="O14" s="4" t="s">
        <v>176</v>
      </c>
      <c r="P14" s="5" t="s">
        <v>19</v>
      </c>
      <c r="Q14" s="4" t="s">
        <v>26</v>
      </c>
      <c r="R14" s="5" t="s">
        <v>21</v>
      </c>
    </row>
    <row r="15" spans="1:18" ht="69.599999999999994" customHeight="1" x14ac:dyDescent="0.3">
      <c r="A15" s="115"/>
      <c r="B15" s="115"/>
      <c r="C15" s="4" t="s">
        <v>34</v>
      </c>
      <c r="D15" s="5">
        <v>1</v>
      </c>
      <c r="E15" s="5">
        <v>1</v>
      </c>
      <c r="F15" s="5">
        <f t="shared" si="0"/>
        <v>1</v>
      </c>
      <c r="G15" s="5" t="str">
        <f t="shared" si="1"/>
        <v>Trivial</v>
      </c>
      <c r="H15" s="5"/>
      <c r="I15" s="5"/>
      <c r="J15" s="5"/>
      <c r="K15" s="11" t="s">
        <v>99</v>
      </c>
      <c r="L15" s="5"/>
      <c r="M15" s="4" t="s">
        <v>24</v>
      </c>
      <c r="N15" s="4" t="s">
        <v>25</v>
      </c>
      <c r="O15" s="4" t="s">
        <v>176</v>
      </c>
      <c r="P15" s="5" t="s">
        <v>19</v>
      </c>
      <c r="Q15" s="4" t="s">
        <v>26</v>
      </c>
      <c r="R15" s="5" t="s">
        <v>21</v>
      </c>
    </row>
    <row r="16" spans="1:18" ht="136.19999999999999" customHeight="1" x14ac:dyDescent="0.3">
      <c r="A16" s="115"/>
      <c r="B16" s="115"/>
      <c r="C16" s="4" t="s">
        <v>74</v>
      </c>
      <c r="D16" s="5">
        <v>2</v>
      </c>
      <c r="E16" s="5">
        <v>2</v>
      </c>
      <c r="F16" s="5">
        <f t="shared" si="0"/>
        <v>4</v>
      </c>
      <c r="G16" s="5" t="str">
        <f t="shared" si="1"/>
        <v>Moderado</v>
      </c>
      <c r="H16" s="11" t="s">
        <v>99</v>
      </c>
      <c r="I16" s="5"/>
      <c r="J16" s="5"/>
      <c r="K16" s="11" t="s">
        <v>99</v>
      </c>
      <c r="L16" s="5"/>
      <c r="M16" s="4" t="s">
        <v>29</v>
      </c>
      <c r="N16" s="4" t="s">
        <v>18</v>
      </c>
      <c r="O16" s="4" t="s">
        <v>176</v>
      </c>
      <c r="P16" s="5" t="s">
        <v>19</v>
      </c>
      <c r="Q16" s="4" t="s">
        <v>30</v>
      </c>
      <c r="R16" s="5" t="s">
        <v>21</v>
      </c>
    </row>
    <row r="17" spans="1:18" ht="75.599999999999994" customHeight="1" x14ac:dyDescent="0.3">
      <c r="A17" s="115"/>
      <c r="B17" s="115"/>
      <c r="C17" s="4" t="s">
        <v>75</v>
      </c>
      <c r="D17" s="5">
        <v>2</v>
      </c>
      <c r="E17" s="5">
        <v>2</v>
      </c>
      <c r="F17" s="5">
        <f t="shared" si="0"/>
        <v>4</v>
      </c>
      <c r="G17" s="5" t="str">
        <f t="shared" si="1"/>
        <v>Moderado</v>
      </c>
      <c r="H17" s="5"/>
      <c r="I17" s="5"/>
      <c r="J17" s="5"/>
      <c r="K17" s="11" t="s">
        <v>99</v>
      </c>
      <c r="L17" s="5"/>
      <c r="M17" s="4" t="s">
        <v>24</v>
      </c>
      <c r="N17" s="4" t="s">
        <v>25</v>
      </c>
      <c r="O17" s="4" t="s">
        <v>176</v>
      </c>
      <c r="P17" s="5" t="s">
        <v>19</v>
      </c>
      <c r="Q17" s="4" t="s">
        <v>26</v>
      </c>
      <c r="R17" s="5" t="s">
        <v>21</v>
      </c>
    </row>
    <row r="18" spans="1:18" ht="141" customHeight="1" x14ac:dyDescent="0.3">
      <c r="A18" s="115"/>
      <c r="B18" s="115"/>
      <c r="C18" s="4" t="s">
        <v>77</v>
      </c>
      <c r="D18" s="5">
        <v>2</v>
      </c>
      <c r="E18" s="5">
        <v>2</v>
      </c>
      <c r="F18" s="5">
        <f t="shared" si="0"/>
        <v>4</v>
      </c>
      <c r="G18" s="5" t="str">
        <f t="shared" si="1"/>
        <v>Moderado</v>
      </c>
      <c r="H18" s="11" t="s">
        <v>99</v>
      </c>
      <c r="I18" s="5"/>
      <c r="J18" s="5"/>
      <c r="K18" s="11" t="s">
        <v>99</v>
      </c>
      <c r="L18" s="5"/>
      <c r="M18" s="4" t="s">
        <v>31</v>
      </c>
      <c r="N18" s="4" t="s">
        <v>18</v>
      </c>
      <c r="O18" s="4" t="s">
        <v>176</v>
      </c>
      <c r="P18" s="5" t="s">
        <v>19</v>
      </c>
      <c r="Q18" s="6" t="s">
        <v>30</v>
      </c>
      <c r="R18" s="5" t="s">
        <v>21</v>
      </c>
    </row>
    <row r="19" spans="1:18" ht="70.2" customHeight="1" x14ac:dyDescent="0.3">
      <c r="A19" s="115"/>
      <c r="B19" s="115"/>
      <c r="C19" s="4" t="s">
        <v>78</v>
      </c>
      <c r="D19" s="5">
        <v>2</v>
      </c>
      <c r="E19" s="5">
        <v>2</v>
      </c>
      <c r="F19" s="5">
        <f t="shared" si="0"/>
        <v>4</v>
      </c>
      <c r="G19" s="5" t="str">
        <f t="shared" si="1"/>
        <v>Moderado</v>
      </c>
      <c r="H19" s="5"/>
      <c r="I19" s="5"/>
      <c r="J19" s="5"/>
      <c r="K19" s="11" t="s">
        <v>99</v>
      </c>
      <c r="L19" s="5"/>
      <c r="M19" s="4" t="s">
        <v>24</v>
      </c>
      <c r="N19" s="4" t="s">
        <v>25</v>
      </c>
      <c r="O19" s="4" t="s">
        <v>176</v>
      </c>
      <c r="P19" s="5" t="s">
        <v>19</v>
      </c>
      <c r="Q19" s="4" t="s">
        <v>26</v>
      </c>
      <c r="R19" s="5" t="s">
        <v>21</v>
      </c>
    </row>
    <row r="20" spans="1:18" ht="41.4" customHeight="1" x14ac:dyDescent="0.3">
      <c r="A20" s="115"/>
      <c r="B20" s="115"/>
      <c r="C20" s="48" t="s">
        <v>79</v>
      </c>
      <c r="D20" s="48">
        <v>1</v>
      </c>
      <c r="E20" s="48">
        <v>1</v>
      </c>
      <c r="F20" s="49">
        <f t="shared" ref="F20:F24" si="2">D20*E20</f>
        <v>1</v>
      </c>
      <c r="G20" s="49" t="str">
        <f t="shared" si="1"/>
        <v>Trivial</v>
      </c>
      <c r="H20" s="49"/>
      <c r="I20" s="49"/>
      <c r="J20" s="49"/>
      <c r="K20" s="50" t="s">
        <v>99</v>
      </c>
      <c r="L20" s="49"/>
      <c r="M20" s="4" t="s">
        <v>148</v>
      </c>
      <c r="N20" s="48" t="s">
        <v>167</v>
      </c>
      <c r="O20" s="48" t="s">
        <v>168</v>
      </c>
      <c r="P20" s="49" t="s">
        <v>19</v>
      </c>
      <c r="Q20" s="48" t="s">
        <v>170</v>
      </c>
      <c r="R20" s="49" t="s">
        <v>21</v>
      </c>
    </row>
    <row r="21" spans="1:18" ht="37.200000000000003" customHeight="1" x14ac:dyDescent="0.3">
      <c r="A21" s="115"/>
      <c r="B21" s="115"/>
      <c r="C21" s="48"/>
      <c r="D21" s="48"/>
      <c r="E21" s="48"/>
      <c r="F21" s="49"/>
      <c r="G21" s="49"/>
      <c r="H21" s="49"/>
      <c r="I21" s="49"/>
      <c r="J21" s="49"/>
      <c r="K21" s="50"/>
      <c r="L21" s="49"/>
      <c r="M21" s="4" t="s">
        <v>149</v>
      </c>
      <c r="N21" s="48"/>
      <c r="O21" s="48"/>
      <c r="P21" s="49"/>
      <c r="Q21" s="48"/>
      <c r="R21" s="49"/>
    </row>
    <row r="22" spans="1:18" ht="112.2" customHeight="1" x14ac:dyDescent="0.3">
      <c r="A22" s="115"/>
      <c r="B22" s="115"/>
      <c r="C22" s="48" t="s">
        <v>80</v>
      </c>
      <c r="D22" s="48">
        <v>1</v>
      </c>
      <c r="E22" s="48">
        <v>1</v>
      </c>
      <c r="F22" s="49">
        <f t="shared" si="2"/>
        <v>1</v>
      </c>
      <c r="G22" s="49" t="str">
        <f t="shared" si="1"/>
        <v>Trivial</v>
      </c>
      <c r="H22" s="49"/>
      <c r="I22" s="49"/>
      <c r="J22" s="49"/>
      <c r="K22" s="50" t="s">
        <v>99</v>
      </c>
      <c r="L22" s="49"/>
      <c r="M22" s="4" t="s">
        <v>135</v>
      </c>
      <c r="N22" s="48" t="s">
        <v>167</v>
      </c>
      <c r="O22" s="48" t="s">
        <v>168</v>
      </c>
      <c r="P22" s="49" t="s">
        <v>19</v>
      </c>
      <c r="Q22" s="48" t="s">
        <v>170</v>
      </c>
      <c r="R22" s="49" t="s">
        <v>21</v>
      </c>
    </row>
    <row r="23" spans="1:18" ht="52.2" customHeight="1" x14ac:dyDescent="0.3">
      <c r="A23" s="115"/>
      <c r="B23" s="115"/>
      <c r="C23" s="48"/>
      <c r="D23" s="48"/>
      <c r="E23" s="48"/>
      <c r="F23" s="49"/>
      <c r="G23" s="49"/>
      <c r="H23" s="49"/>
      <c r="I23" s="49"/>
      <c r="J23" s="49"/>
      <c r="K23" s="50"/>
      <c r="L23" s="49"/>
      <c r="M23" s="4" t="s">
        <v>157</v>
      </c>
      <c r="N23" s="48"/>
      <c r="O23" s="48"/>
      <c r="P23" s="49"/>
      <c r="Q23" s="48"/>
      <c r="R23" s="49"/>
    </row>
    <row r="24" spans="1:18" ht="76.8" customHeight="1" x14ac:dyDescent="0.3">
      <c r="A24" s="115"/>
      <c r="B24" s="115"/>
      <c r="C24" s="48" t="s">
        <v>81</v>
      </c>
      <c r="D24" s="48">
        <v>1</v>
      </c>
      <c r="E24" s="48">
        <v>1</v>
      </c>
      <c r="F24" s="49">
        <f t="shared" si="2"/>
        <v>1</v>
      </c>
      <c r="G24" s="49" t="str">
        <f t="shared" si="1"/>
        <v>Trivial</v>
      </c>
      <c r="H24" s="49"/>
      <c r="I24" s="49"/>
      <c r="J24" s="49"/>
      <c r="K24" s="50" t="s">
        <v>99</v>
      </c>
      <c r="L24" s="49"/>
      <c r="M24" s="4" t="s">
        <v>134</v>
      </c>
      <c r="N24" s="48" t="s">
        <v>167</v>
      </c>
      <c r="O24" s="48" t="s">
        <v>168</v>
      </c>
      <c r="P24" s="49" t="s">
        <v>19</v>
      </c>
      <c r="Q24" s="48" t="s">
        <v>170</v>
      </c>
      <c r="R24" s="49" t="s">
        <v>21</v>
      </c>
    </row>
    <row r="25" spans="1:18" ht="54" customHeight="1" x14ac:dyDescent="0.3">
      <c r="A25" s="115"/>
      <c r="B25" s="126"/>
      <c r="C25" s="48"/>
      <c r="D25" s="48"/>
      <c r="E25" s="48"/>
      <c r="F25" s="49"/>
      <c r="G25" s="49"/>
      <c r="H25" s="49"/>
      <c r="I25" s="49"/>
      <c r="J25" s="49"/>
      <c r="K25" s="50"/>
      <c r="L25" s="49"/>
      <c r="M25" s="4" t="s">
        <v>157</v>
      </c>
      <c r="N25" s="48"/>
      <c r="O25" s="48"/>
      <c r="P25" s="49"/>
      <c r="Q25" s="48"/>
      <c r="R25" s="49"/>
    </row>
    <row r="26" spans="1:18" ht="84.6" customHeight="1" x14ac:dyDescent="0.3">
      <c r="A26" s="115" t="s">
        <v>154</v>
      </c>
      <c r="B26" s="115" t="s">
        <v>155</v>
      </c>
      <c r="C26" s="4" t="s">
        <v>83</v>
      </c>
      <c r="D26" s="5">
        <v>1</v>
      </c>
      <c r="E26" s="5">
        <v>1</v>
      </c>
      <c r="F26" s="5">
        <f>D26*E26</f>
        <v>1</v>
      </c>
      <c r="G26" s="5" t="str">
        <f t="shared" si="1"/>
        <v>Trivial</v>
      </c>
      <c r="H26" s="5"/>
      <c r="I26" s="5"/>
      <c r="J26" s="5"/>
      <c r="K26" s="11" t="s">
        <v>99</v>
      </c>
      <c r="L26" s="5"/>
      <c r="M26" s="4" t="s">
        <v>32</v>
      </c>
      <c r="N26" s="4" t="s">
        <v>25</v>
      </c>
      <c r="O26" s="4" t="s">
        <v>176</v>
      </c>
      <c r="P26" s="5" t="s">
        <v>19</v>
      </c>
      <c r="Q26" s="4" t="s">
        <v>26</v>
      </c>
      <c r="R26" s="5" t="s">
        <v>21</v>
      </c>
    </row>
    <row r="27" spans="1:18" ht="99" customHeight="1" x14ac:dyDescent="0.3">
      <c r="A27" s="115"/>
      <c r="B27" s="115"/>
      <c r="C27" s="4" t="s">
        <v>84</v>
      </c>
      <c r="D27" s="5">
        <v>1</v>
      </c>
      <c r="E27" s="5">
        <v>2</v>
      </c>
      <c r="F27" s="5">
        <f t="shared" ref="F27:F31" si="3">D27*E27</f>
        <v>2</v>
      </c>
      <c r="G27" s="5" t="str">
        <f t="shared" si="1"/>
        <v>Aceptable</v>
      </c>
      <c r="H27" s="11"/>
      <c r="I27" s="11"/>
      <c r="J27" s="11"/>
      <c r="K27" s="43"/>
      <c r="L27" s="43" t="s">
        <v>99</v>
      </c>
      <c r="M27" s="4" t="s">
        <v>35</v>
      </c>
      <c r="N27" s="4" t="s">
        <v>25</v>
      </c>
      <c r="O27" s="4" t="s">
        <v>176</v>
      </c>
      <c r="P27" s="5" t="s">
        <v>19</v>
      </c>
      <c r="Q27" s="4" t="s">
        <v>20</v>
      </c>
      <c r="R27" s="5" t="s">
        <v>21</v>
      </c>
    </row>
    <row r="28" spans="1:18" ht="91.2" customHeight="1" x14ac:dyDescent="0.3">
      <c r="A28" s="115"/>
      <c r="B28" s="115"/>
      <c r="C28" s="4" t="s">
        <v>70</v>
      </c>
      <c r="D28" s="5">
        <v>1</v>
      </c>
      <c r="E28" s="5">
        <v>2</v>
      </c>
      <c r="F28" s="5">
        <f t="shared" si="3"/>
        <v>2</v>
      </c>
      <c r="G28" s="5" t="str">
        <f>IF(F28=1,"Trivial",IF(F28=2,"Aceptable",IF(F28=4,"Moderado",IF(F28=8,"Importante",IF(F28=16,"Inaceptable","")))))</f>
        <v>Aceptable</v>
      </c>
      <c r="H28" s="11"/>
      <c r="I28" s="11"/>
      <c r="J28" s="11"/>
      <c r="K28" s="11"/>
      <c r="L28" s="11" t="s">
        <v>99</v>
      </c>
      <c r="M28" s="4" t="s">
        <v>35</v>
      </c>
      <c r="N28" s="4" t="s">
        <v>25</v>
      </c>
      <c r="O28" s="4" t="s">
        <v>176</v>
      </c>
      <c r="P28" s="5" t="s">
        <v>19</v>
      </c>
      <c r="Q28" s="4" t="s">
        <v>20</v>
      </c>
      <c r="R28" s="5" t="s">
        <v>21</v>
      </c>
    </row>
    <row r="29" spans="1:18" ht="80.400000000000006" customHeight="1" x14ac:dyDescent="0.3">
      <c r="A29" s="115"/>
      <c r="B29" s="115"/>
      <c r="C29" s="4" t="s">
        <v>85</v>
      </c>
      <c r="D29" s="5">
        <v>1</v>
      </c>
      <c r="E29" s="5">
        <v>2</v>
      </c>
      <c r="F29" s="5">
        <f t="shared" si="3"/>
        <v>2</v>
      </c>
      <c r="G29" s="5" t="str">
        <f>IF(F29=1,"Trivial",IF(F29=2,"Aceptable",IF(F29=4,"Moderado",IF(F29=8,"Importante",IF(F29=16,"Inaceptable","")))))</f>
        <v>Aceptable</v>
      </c>
      <c r="H29" s="11"/>
      <c r="I29" s="11"/>
      <c r="J29" s="11"/>
      <c r="K29" s="11" t="s">
        <v>99</v>
      </c>
      <c r="L29" s="11"/>
      <c r="M29" s="4" t="s">
        <v>24</v>
      </c>
      <c r="N29" s="4" t="s">
        <v>25</v>
      </c>
      <c r="O29" s="4" t="s">
        <v>176</v>
      </c>
      <c r="P29" s="5" t="s">
        <v>19</v>
      </c>
      <c r="Q29" s="4" t="s">
        <v>26</v>
      </c>
      <c r="R29" s="5" t="s">
        <v>21</v>
      </c>
    </row>
    <row r="30" spans="1:18" ht="98.4" customHeight="1" x14ac:dyDescent="0.3">
      <c r="A30" s="115"/>
      <c r="B30" s="115"/>
      <c r="C30" s="4" t="s">
        <v>86</v>
      </c>
      <c r="D30" s="5">
        <v>2</v>
      </c>
      <c r="E30" s="5">
        <v>2</v>
      </c>
      <c r="F30" s="5">
        <f t="shared" si="3"/>
        <v>4</v>
      </c>
      <c r="G30" s="5" t="str">
        <f>IF(F30=1,"Trivial",IF(F30=2,"Aceptable",IF(F30=4,"Moderado",IF(F30=8,"Importante",IF(F30=16,"Inaceptable","")))))</f>
        <v>Moderado</v>
      </c>
      <c r="H30" s="11"/>
      <c r="I30" s="11"/>
      <c r="J30" s="11"/>
      <c r="K30" s="11"/>
      <c r="L30" s="11" t="s">
        <v>99</v>
      </c>
      <c r="M30" s="4" t="s">
        <v>36</v>
      </c>
      <c r="N30" s="4" t="s">
        <v>25</v>
      </c>
      <c r="O30" s="4" t="s">
        <v>176</v>
      </c>
      <c r="P30" s="5" t="s">
        <v>19</v>
      </c>
      <c r="Q30" s="4" t="s">
        <v>20</v>
      </c>
      <c r="R30" s="5" t="s">
        <v>21</v>
      </c>
    </row>
    <row r="31" spans="1:18" ht="58.8" customHeight="1" x14ac:dyDescent="0.3">
      <c r="A31" s="115"/>
      <c r="B31" s="115"/>
      <c r="C31" s="48" t="s">
        <v>79</v>
      </c>
      <c r="D31" s="48">
        <v>1</v>
      </c>
      <c r="E31" s="48">
        <v>1</v>
      </c>
      <c r="F31" s="49">
        <f t="shared" si="3"/>
        <v>1</v>
      </c>
      <c r="G31" s="49" t="str">
        <f t="shared" ref="G31" si="4">IF(F31=1,"Trivial",IF(F31=2,"Aceptable",IF(F31=4,"Moderado",IF(F31=8,"Importante",IF(F31=16,"Inaceptable","")))))</f>
        <v>Trivial</v>
      </c>
      <c r="H31" s="49"/>
      <c r="I31" s="49"/>
      <c r="J31" s="49"/>
      <c r="K31" s="50" t="s">
        <v>99</v>
      </c>
      <c r="L31" s="49"/>
      <c r="M31" s="4" t="s">
        <v>148</v>
      </c>
      <c r="N31" s="48" t="s">
        <v>167</v>
      </c>
      <c r="O31" s="48" t="s">
        <v>173</v>
      </c>
      <c r="P31" s="49" t="s">
        <v>19</v>
      </c>
      <c r="Q31" s="48" t="s">
        <v>170</v>
      </c>
      <c r="R31" s="49" t="s">
        <v>21</v>
      </c>
    </row>
    <row r="32" spans="1:18" ht="62.4" customHeight="1" x14ac:dyDescent="0.3">
      <c r="A32" s="115"/>
      <c r="B32" s="115"/>
      <c r="C32" s="48"/>
      <c r="D32" s="48"/>
      <c r="E32" s="48"/>
      <c r="F32" s="49"/>
      <c r="G32" s="49"/>
      <c r="H32" s="49"/>
      <c r="I32" s="49"/>
      <c r="J32" s="49"/>
      <c r="K32" s="50"/>
      <c r="L32" s="49"/>
      <c r="M32" s="4" t="s">
        <v>149</v>
      </c>
      <c r="N32" s="48"/>
      <c r="O32" s="48"/>
      <c r="P32" s="49"/>
      <c r="Q32" s="48"/>
      <c r="R32" s="49"/>
    </row>
    <row r="33" spans="1:18" ht="110.4" customHeight="1" x14ac:dyDescent="0.3">
      <c r="A33" s="115"/>
      <c r="B33" s="115"/>
      <c r="C33" s="48" t="s">
        <v>80</v>
      </c>
      <c r="D33" s="48">
        <v>1</v>
      </c>
      <c r="E33" s="48">
        <v>1</v>
      </c>
      <c r="F33" s="49">
        <f t="shared" ref="F33:F35" si="5">D33*E33</f>
        <v>1</v>
      </c>
      <c r="G33" s="49" t="str">
        <f t="shared" ref="G33:G35" si="6">IF(F33=1,"Trivial",IF(F33=2,"Aceptable",IF(F33=4,"Moderado",IF(F33=8,"Importante",IF(F33=16,"Inaceptable","")))))</f>
        <v>Trivial</v>
      </c>
      <c r="H33" s="49"/>
      <c r="I33" s="49"/>
      <c r="J33" s="49"/>
      <c r="K33" s="50" t="s">
        <v>99</v>
      </c>
      <c r="L33" s="49"/>
      <c r="M33" s="4" t="s">
        <v>135</v>
      </c>
      <c r="N33" s="48" t="s">
        <v>167</v>
      </c>
      <c r="O33" s="48" t="s">
        <v>173</v>
      </c>
      <c r="P33" s="49" t="s">
        <v>19</v>
      </c>
      <c r="Q33" s="48" t="s">
        <v>170</v>
      </c>
      <c r="R33" s="49" t="s">
        <v>21</v>
      </c>
    </row>
    <row r="34" spans="1:18" ht="49.8" customHeight="1" x14ac:dyDescent="0.3">
      <c r="A34" s="115"/>
      <c r="B34" s="115"/>
      <c r="C34" s="48"/>
      <c r="D34" s="48"/>
      <c r="E34" s="48"/>
      <c r="F34" s="49"/>
      <c r="G34" s="49"/>
      <c r="H34" s="49"/>
      <c r="I34" s="49"/>
      <c r="J34" s="49"/>
      <c r="K34" s="50"/>
      <c r="L34" s="49"/>
      <c r="M34" s="4" t="s">
        <v>157</v>
      </c>
      <c r="N34" s="48"/>
      <c r="O34" s="48"/>
      <c r="P34" s="49"/>
      <c r="Q34" s="48"/>
      <c r="R34" s="49"/>
    </row>
    <row r="35" spans="1:18" ht="76.2" customHeight="1" x14ac:dyDescent="0.3">
      <c r="A35" s="115"/>
      <c r="B35" s="115"/>
      <c r="C35" s="48" t="s">
        <v>81</v>
      </c>
      <c r="D35" s="48">
        <v>1</v>
      </c>
      <c r="E35" s="48">
        <v>1</v>
      </c>
      <c r="F35" s="49">
        <f t="shared" si="5"/>
        <v>1</v>
      </c>
      <c r="G35" s="49" t="str">
        <f t="shared" si="6"/>
        <v>Trivial</v>
      </c>
      <c r="H35" s="49"/>
      <c r="I35" s="49"/>
      <c r="J35" s="49"/>
      <c r="K35" s="50" t="s">
        <v>99</v>
      </c>
      <c r="L35" s="49"/>
      <c r="M35" s="4" t="s">
        <v>134</v>
      </c>
      <c r="N35" s="48" t="s">
        <v>167</v>
      </c>
      <c r="O35" s="48" t="s">
        <v>173</v>
      </c>
      <c r="P35" s="49" t="s">
        <v>19</v>
      </c>
      <c r="Q35" s="48" t="s">
        <v>170</v>
      </c>
      <c r="R35" s="49" t="s">
        <v>21</v>
      </c>
    </row>
    <row r="36" spans="1:18" ht="45" customHeight="1" x14ac:dyDescent="0.3">
      <c r="A36" s="115"/>
      <c r="B36" s="115"/>
      <c r="C36" s="48"/>
      <c r="D36" s="48"/>
      <c r="E36" s="48"/>
      <c r="F36" s="49"/>
      <c r="G36" s="49"/>
      <c r="H36" s="49"/>
      <c r="I36" s="49"/>
      <c r="J36" s="49"/>
      <c r="K36" s="50"/>
      <c r="L36" s="49"/>
      <c r="M36" s="4" t="s">
        <v>157</v>
      </c>
      <c r="N36" s="48"/>
      <c r="O36" s="48"/>
      <c r="P36" s="49"/>
      <c r="Q36" s="48"/>
      <c r="R36" s="49"/>
    </row>
    <row r="37" spans="1:18" ht="60" customHeight="1" x14ac:dyDescent="0.3">
      <c r="A37" s="115" t="s">
        <v>153</v>
      </c>
      <c r="B37" s="122" t="s">
        <v>152</v>
      </c>
      <c r="C37" s="4" t="s">
        <v>87</v>
      </c>
      <c r="D37" s="5">
        <v>2</v>
      </c>
      <c r="E37" s="5">
        <v>4</v>
      </c>
      <c r="F37" s="5">
        <f t="shared" ref="F37:F49" si="7">D37*E37</f>
        <v>8</v>
      </c>
      <c r="G37" s="5" t="str">
        <f>IF(F37=1,"Trivial",IF(F37=2,"Aceptable",IF(F37=4,"Moderado",IF(F37=8,"Importante",IF(F37=16,"Inaceptable","")))))</f>
        <v>Importante</v>
      </c>
      <c r="H37" s="11"/>
      <c r="I37" s="11"/>
      <c r="J37" s="11"/>
      <c r="K37" s="11" t="s">
        <v>99</v>
      </c>
      <c r="L37" s="11"/>
      <c r="M37" s="4" t="s">
        <v>37</v>
      </c>
      <c r="N37" s="4" t="s">
        <v>25</v>
      </c>
      <c r="O37" s="4" t="s">
        <v>174</v>
      </c>
      <c r="P37" s="5" t="s">
        <v>19</v>
      </c>
      <c r="Q37" s="4" t="s">
        <v>20</v>
      </c>
      <c r="R37" s="5" t="s">
        <v>21</v>
      </c>
    </row>
    <row r="38" spans="1:18" ht="43.2" x14ac:dyDescent="0.3">
      <c r="A38" s="115"/>
      <c r="B38" s="122"/>
      <c r="C38" s="4" t="s">
        <v>88</v>
      </c>
      <c r="D38" s="5">
        <v>4</v>
      </c>
      <c r="E38" s="5">
        <v>4</v>
      </c>
      <c r="F38" s="5">
        <f t="shared" si="7"/>
        <v>16</v>
      </c>
      <c r="G38" s="5" t="str">
        <f>IF(F38=1,"Trivial",IF(F38=2,"Aceptable",IF(F38=4,"Moderado",IF(F38=8,"Importante",IF(F38=16,"Inaceptable","")))))</f>
        <v>Inaceptable</v>
      </c>
      <c r="H38" s="11"/>
      <c r="I38" s="11"/>
      <c r="J38" s="11"/>
      <c r="K38" s="11" t="s">
        <v>99</v>
      </c>
      <c r="L38" s="11"/>
      <c r="M38" s="4" t="s">
        <v>37</v>
      </c>
      <c r="N38" s="4" t="s">
        <v>25</v>
      </c>
      <c r="O38" s="4" t="s">
        <v>174</v>
      </c>
      <c r="P38" s="5" t="s">
        <v>19</v>
      </c>
      <c r="Q38" s="4" t="s">
        <v>20</v>
      </c>
      <c r="R38" s="5" t="s">
        <v>21</v>
      </c>
    </row>
    <row r="39" spans="1:18" ht="75" customHeight="1" x14ac:dyDescent="0.3">
      <c r="A39" s="115"/>
      <c r="B39" s="122"/>
      <c r="C39" s="4" t="s">
        <v>89</v>
      </c>
      <c r="D39" s="5">
        <v>2</v>
      </c>
      <c r="E39" s="5">
        <v>2</v>
      </c>
      <c r="F39" s="5">
        <f t="shared" si="7"/>
        <v>4</v>
      </c>
      <c r="G39" s="5" t="str">
        <f t="shared" ref="G39:G41" si="8">IF(F39=1,"Trivial",IF(F39=2,"Aceptable",IF(F39=4,"Moderado",IF(F39=8,"Importante",IF(F39=16,"Inaceptable","")))))</f>
        <v>Moderado</v>
      </c>
      <c r="H39" s="11"/>
      <c r="I39" s="11"/>
      <c r="J39" s="11"/>
      <c r="K39" s="11" t="s">
        <v>99</v>
      </c>
      <c r="L39" s="11"/>
      <c r="M39" s="4" t="s">
        <v>24</v>
      </c>
      <c r="N39" s="4" t="s">
        <v>25</v>
      </c>
      <c r="O39" s="4" t="s">
        <v>174</v>
      </c>
      <c r="P39" s="5" t="s">
        <v>19</v>
      </c>
      <c r="Q39" s="4" t="s">
        <v>59</v>
      </c>
      <c r="R39" s="5" t="s">
        <v>21</v>
      </c>
    </row>
    <row r="40" spans="1:18" ht="57.6" x14ac:dyDescent="0.3">
      <c r="A40" s="115"/>
      <c r="B40" s="122"/>
      <c r="C40" s="4" t="s">
        <v>90</v>
      </c>
      <c r="D40" s="5">
        <v>2</v>
      </c>
      <c r="E40" s="5">
        <v>2</v>
      </c>
      <c r="F40" s="1">
        <f t="shared" si="7"/>
        <v>4</v>
      </c>
      <c r="G40" s="5" t="str">
        <f t="shared" si="8"/>
        <v>Moderado</v>
      </c>
      <c r="H40" s="11"/>
      <c r="I40" s="11"/>
      <c r="J40" s="11"/>
      <c r="K40" s="11" t="s">
        <v>99</v>
      </c>
      <c r="L40" s="11"/>
      <c r="M40" s="4" t="s">
        <v>24</v>
      </c>
      <c r="N40" s="4" t="s">
        <v>25</v>
      </c>
      <c r="O40" s="4" t="s">
        <v>174</v>
      </c>
      <c r="P40" s="5" t="s">
        <v>19</v>
      </c>
      <c r="Q40" s="4" t="s">
        <v>59</v>
      </c>
      <c r="R40" s="5" t="s">
        <v>21</v>
      </c>
    </row>
    <row r="41" spans="1:18" ht="53.4" customHeight="1" x14ac:dyDescent="0.3">
      <c r="A41" s="115"/>
      <c r="B41" s="122"/>
      <c r="C41" s="48" t="s">
        <v>79</v>
      </c>
      <c r="D41" s="48">
        <v>1</v>
      </c>
      <c r="E41" s="48">
        <v>1</v>
      </c>
      <c r="F41" s="49">
        <f t="shared" si="7"/>
        <v>1</v>
      </c>
      <c r="G41" s="49" t="str">
        <f t="shared" si="8"/>
        <v>Trivial</v>
      </c>
      <c r="H41" s="49"/>
      <c r="I41" s="49"/>
      <c r="J41" s="49"/>
      <c r="K41" s="50" t="s">
        <v>99</v>
      </c>
      <c r="L41" s="49"/>
      <c r="M41" s="4" t="s">
        <v>148</v>
      </c>
      <c r="N41" s="48" t="s">
        <v>167</v>
      </c>
      <c r="O41" s="48" t="s">
        <v>174</v>
      </c>
      <c r="P41" s="49" t="s">
        <v>19</v>
      </c>
      <c r="Q41" s="48" t="s">
        <v>170</v>
      </c>
      <c r="R41" s="49" t="s">
        <v>21</v>
      </c>
    </row>
    <row r="42" spans="1:18" ht="66.599999999999994" customHeight="1" x14ac:dyDescent="0.3">
      <c r="A42" s="115"/>
      <c r="B42" s="122"/>
      <c r="C42" s="48"/>
      <c r="D42" s="48"/>
      <c r="E42" s="48"/>
      <c r="F42" s="49"/>
      <c r="G42" s="49"/>
      <c r="H42" s="49"/>
      <c r="I42" s="49"/>
      <c r="J42" s="49"/>
      <c r="K42" s="50"/>
      <c r="L42" s="49"/>
      <c r="M42" s="4" t="s">
        <v>149</v>
      </c>
      <c r="N42" s="48"/>
      <c r="O42" s="48"/>
      <c r="P42" s="49"/>
      <c r="Q42" s="48"/>
      <c r="R42" s="49"/>
    </row>
    <row r="43" spans="1:18" ht="129.6" customHeight="1" x14ac:dyDescent="0.3">
      <c r="A43" s="115"/>
      <c r="B43" s="122"/>
      <c r="C43" s="48" t="s">
        <v>80</v>
      </c>
      <c r="D43" s="48">
        <v>1</v>
      </c>
      <c r="E43" s="48">
        <v>1</v>
      </c>
      <c r="F43" s="49">
        <f t="shared" ref="F43:F45" si="9">D43*E43</f>
        <v>1</v>
      </c>
      <c r="G43" s="49" t="str">
        <f t="shared" ref="G43:G45" si="10">IF(F43=1,"Trivial",IF(F43=2,"Aceptable",IF(F43=4,"Moderado",IF(F43=8,"Importante",IF(F43=16,"Inaceptable","")))))</f>
        <v>Trivial</v>
      </c>
      <c r="H43" s="49"/>
      <c r="I43" s="49"/>
      <c r="J43" s="49"/>
      <c r="K43" s="50" t="s">
        <v>99</v>
      </c>
      <c r="L43" s="49"/>
      <c r="M43" s="4" t="s">
        <v>135</v>
      </c>
      <c r="N43" s="48" t="s">
        <v>167</v>
      </c>
      <c r="O43" s="48" t="s">
        <v>174</v>
      </c>
      <c r="P43" s="49" t="s">
        <v>19</v>
      </c>
      <c r="Q43" s="48" t="s">
        <v>170</v>
      </c>
      <c r="R43" s="49" t="s">
        <v>21</v>
      </c>
    </row>
    <row r="44" spans="1:18" ht="60.6" customHeight="1" x14ac:dyDescent="0.3">
      <c r="A44" s="115"/>
      <c r="B44" s="122"/>
      <c r="C44" s="48"/>
      <c r="D44" s="48"/>
      <c r="E44" s="48"/>
      <c r="F44" s="49"/>
      <c r="G44" s="49"/>
      <c r="H44" s="49"/>
      <c r="I44" s="49"/>
      <c r="J44" s="49"/>
      <c r="K44" s="50"/>
      <c r="L44" s="49"/>
      <c r="M44" s="4" t="s">
        <v>157</v>
      </c>
      <c r="N44" s="48"/>
      <c r="O44" s="48"/>
      <c r="P44" s="49"/>
      <c r="Q44" s="48"/>
      <c r="R44" s="49"/>
    </row>
    <row r="45" spans="1:18" ht="81.599999999999994" customHeight="1" x14ac:dyDescent="0.3">
      <c r="A45" s="115"/>
      <c r="B45" s="122"/>
      <c r="C45" s="48" t="s">
        <v>81</v>
      </c>
      <c r="D45" s="48">
        <v>1</v>
      </c>
      <c r="E45" s="48">
        <v>1</v>
      </c>
      <c r="F45" s="49">
        <f t="shared" si="9"/>
        <v>1</v>
      </c>
      <c r="G45" s="49" t="str">
        <f t="shared" si="10"/>
        <v>Trivial</v>
      </c>
      <c r="H45" s="49"/>
      <c r="I45" s="49"/>
      <c r="J45" s="49"/>
      <c r="K45" s="50" t="s">
        <v>99</v>
      </c>
      <c r="L45" s="49"/>
      <c r="M45" s="4" t="s">
        <v>134</v>
      </c>
      <c r="N45" s="48" t="s">
        <v>167</v>
      </c>
      <c r="O45" s="4" t="s">
        <v>176</v>
      </c>
      <c r="P45" s="49" t="s">
        <v>19</v>
      </c>
      <c r="Q45" s="48" t="s">
        <v>170</v>
      </c>
      <c r="R45" s="49" t="s">
        <v>21</v>
      </c>
    </row>
    <row r="46" spans="1:18" ht="47.4" customHeight="1" x14ac:dyDescent="0.3">
      <c r="A46" s="115"/>
      <c r="B46" s="122"/>
      <c r="C46" s="48"/>
      <c r="D46" s="48"/>
      <c r="E46" s="48"/>
      <c r="F46" s="49"/>
      <c r="G46" s="49"/>
      <c r="H46" s="49"/>
      <c r="I46" s="49"/>
      <c r="J46" s="49"/>
      <c r="K46" s="50"/>
      <c r="L46" s="49"/>
      <c r="M46" s="4" t="s">
        <v>157</v>
      </c>
      <c r="N46" s="48"/>
      <c r="O46" s="4" t="s">
        <v>176</v>
      </c>
      <c r="P46" s="49"/>
      <c r="Q46" s="48"/>
      <c r="R46" s="49"/>
    </row>
    <row r="47" spans="1:18" ht="69.599999999999994" customHeight="1" x14ac:dyDescent="0.3">
      <c r="A47" s="122" t="s">
        <v>92</v>
      </c>
      <c r="B47" s="115" t="s">
        <v>151</v>
      </c>
      <c r="C47" s="4" t="s">
        <v>91</v>
      </c>
      <c r="D47" s="5">
        <v>2</v>
      </c>
      <c r="E47" s="5">
        <v>2</v>
      </c>
      <c r="F47" s="4">
        <f t="shared" si="7"/>
        <v>4</v>
      </c>
      <c r="G47" s="5" t="str">
        <f t="shared" ref="G47:G49" si="11">IF(F47=1,"trivial",IF(F47=2,"aceptable",IF(F47=4,"moderado",IF(F47=8,"importante",IF(F47=16,"inaceptable","")))))</f>
        <v>moderado</v>
      </c>
      <c r="H47" s="11"/>
      <c r="I47" s="11"/>
      <c r="J47" s="11"/>
      <c r="K47" s="11" t="s">
        <v>99</v>
      </c>
      <c r="L47" s="11"/>
      <c r="M47" s="4" t="s">
        <v>39</v>
      </c>
      <c r="N47" s="4" t="s">
        <v>25</v>
      </c>
      <c r="O47" s="4" t="s">
        <v>176</v>
      </c>
      <c r="P47" s="7" t="s">
        <v>19</v>
      </c>
      <c r="Q47" s="4" t="s">
        <v>40</v>
      </c>
      <c r="R47" s="5" t="s">
        <v>21</v>
      </c>
    </row>
    <row r="48" spans="1:18" ht="106.8" customHeight="1" x14ac:dyDescent="0.3">
      <c r="A48" s="122"/>
      <c r="B48" s="115"/>
      <c r="C48" s="4" t="s">
        <v>41</v>
      </c>
      <c r="D48" s="5">
        <v>2</v>
      </c>
      <c r="E48" s="5">
        <v>2</v>
      </c>
      <c r="F48" s="4">
        <f t="shared" si="7"/>
        <v>4</v>
      </c>
      <c r="G48" s="5" t="str">
        <f t="shared" si="11"/>
        <v>moderado</v>
      </c>
      <c r="H48" s="11"/>
      <c r="I48" s="11"/>
      <c r="J48" s="11"/>
      <c r="K48" s="11" t="s">
        <v>99</v>
      </c>
      <c r="L48" s="11"/>
      <c r="M48" s="4" t="s">
        <v>39</v>
      </c>
      <c r="N48" s="4" t="s">
        <v>25</v>
      </c>
      <c r="O48" s="4" t="s">
        <v>176</v>
      </c>
      <c r="P48" s="7" t="s">
        <v>19</v>
      </c>
      <c r="Q48" s="4" t="s">
        <v>40</v>
      </c>
      <c r="R48" s="5" t="s">
        <v>21</v>
      </c>
    </row>
    <row r="49" spans="1:18" ht="14.4" customHeight="1" x14ac:dyDescent="0.3">
      <c r="A49" s="122"/>
      <c r="B49" s="115"/>
      <c r="C49" s="121" t="s">
        <v>42</v>
      </c>
      <c r="D49" s="49">
        <v>2</v>
      </c>
      <c r="E49" s="49">
        <v>2</v>
      </c>
      <c r="F49" s="49">
        <f t="shared" si="7"/>
        <v>4</v>
      </c>
      <c r="G49" s="49" t="str">
        <f t="shared" si="11"/>
        <v>moderado</v>
      </c>
      <c r="H49" s="50"/>
      <c r="I49" s="50"/>
      <c r="J49" s="50"/>
      <c r="K49" s="50" t="s">
        <v>99</v>
      </c>
      <c r="L49" s="50"/>
      <c r="M49" s="48" t="s">
        <v>39</v>
      </c>
      <c r="N49" s="48" t="s">
        <v>25</v>
      </c>
      <c r="O49" s="48" t="s">
        <v>176</v>
      </c>
      <c r="P49" s="123" t="s">
        <v>19</v>
      </c>
      <c r="Q49" s="48" t="s">
        <v>40</v>
      </c>
      <c r="R49" s="49" t="s">
        <v>21</v>
      </c>
    </row>
    <row r="50" spans="1:18" ht="28.8" customHeight="1" x14ac:dyDescent="0.3">
      <c r="A50" s="122"/>
      <c r="B50" s="115"/>
      <c r="C50" s="121"/>
      <c r="D50" s="49"/>
      <c r="E50" s="49"/>
      <c r="F50" s="49"/>
      <c r="G50" s="49"/>
      <c r="H50" s="50"/>
      <c r="I50" s="50"/>
      <c r="J50" s="50"/>
      <c r="K50" s="50"/>
      <c r="L50" s="50"/>
      <c r="M50" s="48"/>
      <c r="N50" s="48"/>
      <c r="O50" s="48"/>
      <c r="P50" s="123"/>
      <c r="Q50" s="48"/>
      <c r="R50" s="49"/>
    </row>
    <row r="51" spans="1:18" ht="69" customHeight="1" x14ac:dyDescent="0.3">
      <c r="A51" s="122"/>
      <c r="B51" s="115"/>
      <c r="C51" s="121"/>
      <c r="D51" s="49"/>
      <c r="E51" s="49"/>
      <c r="F51" s="49"/>
      <c r="G51" s="49"/>
      <c r="H51" s="50"/>
      <c r="I51" s="50"/>
      <c r="J51" s="50"/>
      <c r="K51" s="50"/>
      <c r="L51" s="50"/>
      <c r="M51" s="48"/>
      <c r="N51" s="48"/>
      <c r="O51" s="48"/>
      <c r="P51" s="123"/>
      <c r="Q51" s="48"/>
      <c r="R51" s="49"/>
    </row>
    <row r="52" spans="1:18" ht="135" customHeight="1" x14ac:dyDescent="0.3">
      <c r="A52" s="122"/>
      <c r="B52" s="115"/>
      <c r="C52" s="6" t="s">
        <v>45</v>
      </c>
      <c r="D52" s="5">
        <v>2</v>
      </c>
      <c r="E52" s="5">
        <v>2</v>
      </c>
      <c r="F52" s="5">
        <f>D52*E52</f>
        <v>4</v>
      </c>
      <c r="G52" s="5" t="str">
        <f t="shared" ref="G52:G56" si="12">IF(F52=1,"trivial",IF(F52=2,"aceptable",IF(F52=4,"moderado",IF(F52=8,"importante",IF(F52=16,"inaceptable","")))))</f>
        <v>moderado</v>
      </c>
      <c r="H52" s="11"/>
      <c r="I52" s="11"/>
      <c r="J52" s="11" t="s">
        <v>99</v>
      </c>
      <c r="K52" s="11" t="s">
        <v>99</v>
      </c>
      <c r="L52" s="11"/>
      <c r="M52" s="4" t="s">
        <v>46</v>
      </c>
      <c r="N52" s="4" t="s">
        <v>25</v>
      </c>
      <c r="O52" s="4" t="s">
        <v>176</v>
      </c>
      <c r="P52" s="7" t="s">
        <v>19</v>
      </c>
      <c r="Q52" s="4" t="s">
        <v>40</v>
      </c>
      <c r="R52" s="124" t="s">
        <v>21</v>
      </c>
    </row>
    <row r="53" spans="1:18" ht="57.6" x14ac:dyDescent="0.3">
      <c r="A53" s="122"/>
      <c r="B53" s="115" t="s">
        <v>150</v>
      </c>
      <c r="C53" s="6" t="s">
        <v>43</v>
      </c>
      <c r="D53" s="5">
        <v>2</v>
      </c>
      <c r="E53" s="5">
        <v>2</v>
      </c>
      <c r="F53" s="5">
        <f>D53*E53</f>
        <v>4</v>
      </c>
      <c r="G53" s="5" t="str">
        <f t="shared" si="12"/>
        <v>moderado</v>
      </c>
      <c r="H53" s="11"/>
      <c r="I53" s="11"/>
      <c r="J53" s="11"/>
      <c r="K53" s="11" t="s">
        <v>99</v>
      </c>
      <c r="L53" s="11"/>
      <c r="M53" s="6" t="s">
        <v>24</v>
      </c>
      <c r="N53" s="4" t="s">
        <v>25</v>
      </c>
      <c r="O53" s="4" t="s">
        <v>176</v>
      </c>
      <c r="P53" s="5" t="s">
        <v>19</v>
      </c>
      <c r="Q53" s="4" t="s">
        <v>50</v>
      </c>
      <c r="R53" s="5" t="s">
        <v>21</v>
      </c>
    </row>
    <row r="54" spans="1:18" ht="60" customHeight="1" x14ac:dyDescent="0.3">
      <c r="A54" s="122"/>
      <c r="B54" s="115"/>
      <c r="C54" s="121" t="s">
        <v>44</v>
      </c>
      <c r="D54" s="49">
        <v>2</v>
      </c>
      <c r="E54" s="49">
        <v>2</v>
      </c>
      <c r="F54" s="49">
        <f>D54*E54</f>
        <v>4</v>
      </c>
      <c r="G54" s="49" t="str">
        <f t="shared" si="12"/>
        <v>moderado</v>
      </c>
      <c r="H54" s="50"/>
      <c r="I54" s="50"/>
      <c r="J54" s="50"/>
      <c r="K54" s="50" t="s">
        <v>99</v>
      </c>
      <c r="L54" s="50"/>
      <c r="M54" s="121" t="s">
        <v>48</v>
      </c>
      <c r="N54" s="48" t="s">
        <v>25</v>
      </c>
      <c r="O54" s="48" t="s">
        <v>176</v>
      </c>
      <c r="P54" s="49" t="s">
        <v>19</v>
      </c>
      <c r="Q54" s="48" t="s">
        <v>49</v>
      </c>
      <c r="R54" s="49" t="s">
        <v>21</v>
      </c>
    </row>
    <row r="55" spans="1:18" ht="28.8" customHeight="1" x14ac:dyDescent="0.3">
      <c r="A55" s="122"/>
      <c r="B55" s="115"/>
      <c r="C55" s="121"/>
      <c r="D55" s="49"/>
      <c r="E55" s="49"/>
      <c r="F55" s="49"/>
      <c r="G55" s="49"/>
      <c r="H55" s="50"/>
      <c r="I55" s="50"/>
      <c r="J55" s="50"/>
      <c r="K55" s="50"/>
      <c r="L55" s="50"/>
      <c r="M55" s="121"/>
      <c r="N55" s="48"/>
      <c r="O55" s="48"/>
      <c r="P55" s="49"/>
      <c r="Q55" s="48"/>
      <c r="R55" s="49"/>
    </row>
    <row r="56" spans="1:18" ht="57.6" x14ac:dyDescent="0.3">
      <c r="A56" s="122"/>
      <c r="B56" s="115"/>
      <c r="C56" s="4" t="s">
        <v>47</v>
      </c>
      <c r="D56" s="5">
        <v>2</v>
      </c>
      <c r="E56" s="5">
        <v>1</v>
      </c>
      <c r="F56" s="5">
        <f>D56*E56</f>
        <v>2</v>
      </c>
      <c r="G56" s="5" t="str">
        <f t="shared" si="12"/>
        <v>aceptable</v>
      </c>
      <c r="H56" s="11"/>
      <c r="I56" s="11"/>
      <c r="J56" s="11"/>
      <c r="K56" s="11" t="s">
        <v>99</v>
      </c>
      <c r="L56" s="11"/>
      <c r="M56" s="6" t="s">
        <v>48</v>
      </c>
      <c r="N56" s="4" t="s">
        <v>25</v>
      </c>
      <c r="O56" s="4" t="s">
        <v>176</v>
      </c>
      <c r="P56" s="5" t="s">
        <v>19</v>
      </c>
      <c r="Q56" s="4" t="s">
        <v>49</v>
      </c>
      <c r="R56" s="5" t="s">
        <v>21</v>
      </c>
    </row>
    <row r="57" spans="1:18" ht="65.400000000000006" customHeight="1" x14ac:dyDescent="0.3">
      <c r="A57" s="122"/>
      <c r="B57" s="115" t="s">
        <v>82</v>
      </c>
      <c r="C57" s="48" t="s">
        <v>79</v>
      </c>
      <c r="D57" s="48">
        <v>1</v>
      </c>
      <c r="E57" s="48">
        <v>1</v>
      </c>
      <c r="F57" s="49">
        <f t="shared" ref="F57" si="13">D57*E57</f>
        <v>1</v>
      </c>
      <c r="G57" s="49" t="str">
        <f t="shared" ref="G57" si="14">IF(F57=1,"Trivial",IF(F57=2,"Aceptable",IF(F57=4,"Moderado",IF(F57=8,"Importante",IF(F57=16,"Inaceptable","")))))</f>
        <v>Trivial</v>
      </c>
      <c r="H57" s="49"/>
      <c r="I57" s="49"/>
      <c r="J57" s="49"/>
      <c r="K57" s="50" t="s">
        <v>99</v>
      </c>
      <c r="L57" s="49"/>
      <c r="M57" s="4" t="s">
        <v>148</v>
      </c>
      <c r="N57" s="48" t="s">
        <v>167</v>
      </c>
      <c r="O57" s="48" t="s">
        <v>174</v>
      </c>
      <c r="P57" s="49" t="s">
        <v>19</v>
      </c>
      <c r="Q57" s="48" t="s">
        <v>170</v>
      </c>
      <c r="R57" s="49" t="s">
        <v>21</v>
      </c>
    </row>
    <row r="58" spans="1:18" ht="76.8" customHeight="1" x14ac:dyDescent="0.3">
      <c r="A58" s="122"/>
      <c r="B58" s="115"/>
      <c r="C58" s="48"/>
      <c r="D58" s="48"/>
      <c r="E58" s="48"/>
      <c r="F58" s="49"/>
      <c r="G58" s="49"/>
      <c r="H58" s="49"/>
      <c r="I58" s="49"/>
      <c r="J58" s="49"/>
      <c r="K58" s="50"/>
      <c r="L58" s="49"/>
      <c r="M58" s="4" t="s">
        <v>149</v>
      </c>
      <c r="N58" s="48"/>
      <c r="O58" s="48"/>
      <c r="P58" s="49"/>
      <c r="Q58" s="48"/>
      <c r="R58" s="49"/>
    </row>
    <row r="59" spans="1:18" ht="127.2" customHeight="1" x14ac:dyDescent="0.3">
      <c r="A59" s="122"/>
      <c r="B59" s="115"/>
      <c r="C59" s="48" t="s">
        <v>80</v>
      </c>
      <c r="D59" s="48">
        <v>1</v>
      </c>
      <c r="E59" s="48">
        <v>1</v>
      </c>
      <c r="F59" s="49">
        <f t="shared" ref="F59:F65" si="15">D59*E59</f>
        <v>1</v>
      </c>
      <c r="G59" s="49" t="str">
        <f t="shared" ref="G59:G65" si="16">IF(F59=1,"Trivial",IF(F59=2,"Aceptable",IF(F59=4,"Moderado",IF(F59=8,"Importante",IF(F59=16,"Inaceptable","")))))</f>
        <v>Trivial</v>
      </c>
      <c r="H59" s="49"/>
      <c r="I59" s="49"/>
      <c r="J59" s="49"/>
      <c r="K59" s="50" t="s">
        <v>99</v>
      </c>
      <c r="L59" s="49"/>
      <c r="M59" s="4" t="s">
        <v>135</v>
      </c>
      <c r="N59" s="4" t="s">
        <v>167</v>
      </c>
      <c r="O59" s="4" t="s">
        <v>174</v>
      </c>
      <c r="P59" s="5" t="s">
        <v>19</v>
      </c>
      <c r="Q59" s="4" t="s">
        <v>170</v>
      </c>
      <c r="R59" s="5" t="s">
        <v>21</v>
      </c>
    </row>
    <row r="60" spans="1:18" ht="62.4" customHeight="1" x14ac:dyDescent="0.3">
      <c r="A60" s="122"/>
      <c r="B60" s="115"/>
      <c r="C60" s="48"/>
      <c r="D60" s="48"/>
      <c r="E60" s="48"/>
      <c r="F60" s="49"/>
      <c r="G60" s="49"/>
      <c r="H60" s="49"/>
      <c r="I60" s="49"/>
      <c r="J60" s="49"/>
      <c r="K60" s="50"/>
      <c r="L60" s="49"/>
      <c r="M60" s="4" t="s">
        <v>157</v>
      </c>
      <c r="N60" s="4" t="s">
        <v>167</v>
      </c>
      <c r="O60" s="4" t="s">
        <v>174</v>
      </c>
      <c r="P60" s="5" t="s">
        <v>19</v>
      </c>
      <c r="Q60" s="4" t="s">
        <v>170</v>
      </c>
      <c r="R60" s="5" t="s">
        <v>21</v>
      </c>
    </row>
    <row r="61" spans="1:18" ht="88.2" customHeight="1" x14ac:dyDescent="0.3">
      <c r="A61" s="122"/>
      <c r="B61" s="115"/>
      <c r="C61" s="48" t="s">
        <v>81</v>
      </c>
      <c r="D61" s="48">
        <v>1</v>
      </c>
      <c r="E61" s="48">
        <v>1</v>
      </c>
      <c r="F61" s="49">
        <f t="shared" si="15"/>
        <v>1</v>
      </c>
      <c r="G61" s="49" t="str">
        <f t="shared" si="16"/>
        <v>Trivial</v>
      </c>
      <c r="H61" s="49"/>
      <c r="I61" s="49"/>
      <c r="J61" s="49"/>
      <c r="K61" s="50" t="s">
        <v>99</v>
      </c>
      <c r="L61" s="49"/>
      <c r="M61" s="4" t="s">
        <v>134</v>
      </c>
      <c r="N61" s="4" t="s">
        <v>167</v>
      </c>
      <c r="O61" s="4" t="s">
        <v>174</v>
      </c>
      <c r="P61" s="5" t="s">
        <v>19</v>
      </c>
      <c r="Q61" s="4" t="s">
        <v>170</v>
      </c>
      <c r="R61" s="5" t="s">
        <v>21</v>
      </c>
    </row>
    <row r="62" spans="1:18" ht="59.4" customHeight="1" x14ac:dyDescent="0.3">
      <c r="A62" s="122"/>
      <c r="B62" s="115"/>
      <c r="C62" s="48"/>
      <c r="D62" s="48"/>
      <c r="E62" s="48"/>
      <c r="F62" s="49"/>
      <c r="G62" s="49"/>
      <c r="H62" s="49"/>
      <c r="I62" s="49"/>
      <c r="J62" s="49"/>
      <c r="K62" s="50"/>
      <c r="L62" s="49"/>
      <c r="M62" s="4" t="s">
        <v>157</v>
      </c>
      <c r="N62" s="4" t="s">
        <v>167</v>
      </c>
      <c r="O62" s="4" t="s">
        <v>174</v>
      </c>
      <c r="P62" s="5" t="s">
        <v>19</v>
      </c>
      <c r="Q62" s="4" t="s">
        <v>170</v>
      </c>
      <c r="R62" s="5" t="s">
        <v>21</v>
      </c>
    </row>
    <row r="63" spans="1:18" ht="43.2" x14ac:dyDescent="0.3">
      <c r="A63" s="122"/>
      <c r="B63" s="115"/>
      <c r="C63" s="4" t="s">
        <v>70</v>
      </c>
      <c r="D63" s="5">
        <v>1</v>
      </c>
      <c r="E63" s="5">
        <v>2</v>
      </c>
      <c r="F63" s="5">
        <f t="shared" si="15"/>
        <v>2</v>
      </c>
      <c r="G63" s="5" t="str">
        <f t="shared" si="16"/>
        <v>Aceptable</v>
      </c>
      <c r="H63" s="11" t="s">
        <v>99</v>
      </c>
      <c r="I63" s="11"/>
      <c r="J63" s="11"/>
      <c r="K63" s="11"/>
      <c r="L63" s="11"/>
      <c r="M63" s="4" t="s">
        <v>17</v>
      </c>
      <c r="N63" s="4" t="s">
        <v>18</v>
      </c>
      <c r="O63" s="4" t="s">
        <v>174</v>
      </c>
      <c r="P63" s="5" t="s">
        <v>19</v>
      </c>
      <c r="Q63" s="4" t="s">
        <v>20</v>
      </c>
      <c r="R63" s="5" t="s">
        <v>21</v>
      </c>
    </row>
    <row r="64" spans="1:18" ht="75.599999999999994" customHeight="1" x14ac:dyDescent="0.3">
      <c r="A64" s="122"/>
      <c r="B64" s="115"/>
      <c r="C64" s="4" t="s">
        <v>72</v>
      </c>
      <c r="D64" s="5">
        <v>1</v>
      </c>
      <c r="E64" s="5">
        <v>2</v>
      </c>
      <c r="F64" s="5">
        <f t="shared" si="15"/>
        <v>2</v>
      </c>
      <c r="G64" s="5" t="str">
        <f t="shared" si="16"/>
        <v>Aceptable</v>
      </c>
      <c r="H64" s="11" t="s">
        <v>99</v>
      </c>
      <c r="I64" s="11"/>
      <c r="J64" s="11"/>
      <c r="K64" s="11"/>
      <c r="L64" s="11"/>
      <c r="M64" s="4" t="s">
        <v>156</v>
      </c>
      <c r="N64" s="4" t="s">
        <v>18</v>
      </c>
      <c r="O64" s="4" t="s">
        <v>174</v>
      </c>
      <c r="P64" s="5" t="s">
        <v>19</v>
      </c>
      <c r="Q64" s="4" t="s">
        <v>23</v>
      </c>
      <c r="R64" s="5" t="s">
        <v>21</v>
      </c>
    </row>
    <row r="65" spans="1:18" ht="72.599999999999994" customHeight="1" x14ac:dyDescent="0.3">
      <c r="A65" s="122"/>
      <c r="B65" s="115"/>
      <c r="C65" s="4" t="s">
        <v>76</v>
      </c>
      <c r="D65" s="5">
        <v>1</v>
      </c>
      <c r="E65" s="5">
        <v>2</v>
      </c>
      <c r="F65" s="5">
        <f t="shared" si="15"/>
        <v>2</v>
      </c>
      <c r="G65" s="5" t="str">
        <f t="shared" si="16"/>
        <v>Aceptable</v>
      </c>
      <c r="H65" s="11"/>
      <c r="I65" s="11"/>
      <c r="J65" s="11"/>
      <c r="K65" s="11" t="s">
        <v>99</v>
      </c>
      <c r="L65" s="11"/>
      <c r="M65" s="4" t="s">
        <v>24</v>
      </c>
      <c r="N65" s="4" t="s">
        <v>25</v>
      </c>
      <c r="O65" s="4" t="s">
        <v>174</v>
      </c>
      <c r="P65" s="5" t="s">
        <v>19</v>
      </c>
      <c r="Q65" s="4" t="s">
        <v>26</v>
      </c>
      <c r="R65" s="5" t="s">
        <v>21</v>
      </c>
    </row>
    <row r="66" spans="1:18" ht="72" x14ac:dyDescent="0.3">
      <c r="A66" s="122" t="s">
        <v>93</v>
      </c>
      <c r="B66" s="115" t="s">
        <v>158</v>
      </c>
      <c r="C66" s="4" t="s">
        <v>94</v>
      </c>
      <c r="D66" s="5">
        <v>2</v>
      </c>
      <c r="E66" s="5">
        <v>4</v>
      </c>
      <c r="F66" s="5">
        <f t="shared" ref="F66:F71" si="17">D66*E66</f>
        <v>8</v>
      </c>
      <c r="G66" s="5" t="str">
        <f>IF(F66=1,"Trivial",IF(F66=2,"Aceptable",IF(F66=4,"Moderado",IF(F66=8,"Importante",IF(F66=16,"Inaceptable","")))))</f>
        <v>Importante</v>
      </c>
      <c r="H66" s="11"/>
      <c r="I66" s="11"/>
      <c r="J66" s="11"/>
      <c r="K66" s="11" t="s">
        <v>99</v>
      </c>
      <c r="L66" s="11"/>
      <c r="M66" s="6" t="s">
        <v>51</v>
      </c>
      <c r="N66" s="4" t="s">
        <v>25</v>
      </c>
      <c r="O66" s="4" t="s">
        <v>174</v>
      </c>
      <c r="P66" s="5" t="s">
        <v>19</v>
      </c>
      <c r="Q66" s="4" t="s">
        <v>49</v>
      </c>
      <c r="R66" s="5" t="s">
        <v>21</v>
      </c>
    </row>
    <row r="67" spans="1:18" ht="94.2" customHeight="1" x14ac:dyDescent="0.3">
      <c r="A67" s="122"/>
      <c r="B67" s="115"/>
      <c r="C67" s="4" t="s">
        <v>95</v>
      </c>
      <c r="D67" s="5">
        <v>2</v>
      </c>
      <c r="E67" s="5">
        <v>4</v>
      </c>
      <c r="F67" s="5">
        <f t="shared" si="17"/>
        <v>8</v>
      </c>
      <c r="G67" s="5" t="str">
        <f>IF(F67=1,"Trivial",IF(F67=2,"Aceptable",IF(F67=4,"Moderado",IF(F67=8,"Importante",IF(F67=16,"Inaceptable","")))))</f>
        <v>Importante</v>
      </c>
      <c r="H67" s="11"/>
      <c r="I67" s="11"/>
      <c r="J67" s="11"/>
      <c r="K67" s="11" t="s">
        <v>99</v>
      </c>
      <c r="L67" s="11"/>
      <c r="M67" s="4" t="s">
        <v>51</v>
      </c>
      <c r="N67" s="4" t="s">
        <v>25</v>
      </c>
      <c r="O67" s="4" t="s">
        <v>174</v>
      </c>
      <c r="P67" s="5" t="s">
        <v>19</v>
      </c>
      <c r="Q67" s="4" t="s">
        <v>49</v>
      </c>
      <c r="R67" s="5" t="s">
        <v>21</v>
      </c>
    </row>
    <row r="68" spans="1:18" ht="93" customHeight="1" x14ac:dyDescent="0.3">
      <c r="A68" s="122"/>
      <c r="B68" s="115"/>
      <c r="C68" s="4" t="s">
        <v>96</v>
      </c>
      <c r="D68" s="5">
        <v>2</v>
      </c>
      <c r="E68" s="5">
        <v>4</v>
      </c>
      <c r="F68" s="5">
        <f t="shared" si="17"/>
        <v>8</v>
      </c>
      <c r="G68" s="5" t="str">
        <f t="shared" ref="G68:G71" si="18">IF(F68=1,"Trivial",IF(F68=2,"Aceptable",IF(F68=4,"Moderado",IF(F68=8,"Importante",IF(F68=16,"Inaceptable","")))))</f>
        <v>Importante</v>
      </c>
      <c r="H68" s="11"/>
      <c r="I68" s="11"/>
      <c r="J68" s="11"/>
      <c r="K68" s="11" t="s">
        <v>99</v>
      </c>
      <c r="L68" s="11"/>
      <c r="M68" s="4" t="s">
        <v>51</v>
      </c>
      <c r="N68" s="4" t="s">
        <v>25</v>
      </c>
      <c r="O68" s="4" t="s">
        <v>174</v>
      </c>
      <c r="P68" s="5" t="s">
        <v>19</v>
      </c>
      <c r="Q68" s="4" t="s">
        <v>49</v>
      </c>
      <c r="R68" s="5" t="s">
        <v>21</v>
      </c>
    </row>
    <row r="69" spans="1:18" ht="57.6" x14ac:dyDescent="0.3">
      <c r="A69" s="122"/>
      <c r="B69" s="115"/>
      <c r="C69" s="4" t="s">
        <v>97</v>
      </c>
      <c r="D69" s="5">
        <v>2</v>
      </c>
      <c r="E69" s="5">
        <v>4</v>
      </c>
      <c r="F69" s="5">
        <f t="shared" si="17"/>
        <v>8</v>
      </c>
      <c r="G69" s="5" t="str">
        <f t="shared" si="18"/>
        <v>Importante</v>
      </c>
      <c r="H69" s="11"/>
      <c r="I69" s="11"/>
      <c r="J69" s="11"/>
      <c r="K69" s="11" t="s">
        <v>99</v>
      </c>
      <c r="L69" s="11"/>
      <c r="M69" s="4" t="s">
        <v>51</v>
      </c>
      <c r="N69" s="4" t="s">
        <v>25</v>
      </c>
      <c r="O69" s="4" t="s">
        <v>174</v>
      </c>
      <c r="P69" s="5" t="s">
        <v>19</v>
      </c>
      <c r="Q69" s="4" t="s">
        <v>49</v>
      </c>
      <c r="R69" s="5" t="s">
        <v>21</v>
      </c>
    </row>
    <row r="70" spans="1:18" ht="97.8" customHeight="1" x14ac:dyDescent="0.3">
      <c r="A70" s="122"/>
      <c r="B70" s="115"/>
      <c r="C70" s="4" t="s">
        <v>98</v>
      </c>
      <c r="D70" s="5">
        <v>2</v>
      </c>
      <c r="E70" s="5">
        <v>4</v>
      </c>
      <c r="F70" s="5">
        <f t="shared" si="17"/>
        <v>8</v>
      </c>
      <c r="G70" s="5" t="str">
        <f t="shared" si="18"/>
        <v>Importante</v>
      </c>
      <c r="H70" s="11" t="s">
        <v>99</v>
      </c>
      <c r="I70" s="11"/>
      <c r="J70" s="11"/>
      <c r="K70" s="11"/>
      <c r="L70" s="11"/>
      <c r="M70" s="4" t="s">
        <v>52</v>
      </c>
      <c r="N70" s="4" t="s">
        <v>18</v>
      </c>
      <c r="O70" s="4" t="s">
        <v>53</v>
      </c>
      <c r="P70" s="5" t="s">
        <v>19</v>
      </c>
      <c r="Q70" s="4" t="s">
        <v>20</v>
      </c>
      <c r="R70" s="5" t="s">
        <v>21</v>
      </c>
    </row>
    <row r="71" spans="1:18" ht="62.4" customHeight="1" x14ac:dyDescent="0.3">
      <c r="A71" s="122"/>
      <c r="B71" s="115"/>
      <c r="C71" s="48" t="s">
        <v>79</v>
      </c>
      <c r="D71" s="48">
        <v>1</v>
      </c>
      <c r="E71" s="48">
        <v>1</v>
      </c>
      <c r="F71" s="49">
        <f t="shared" si="17"/>
        <v>1</v>
      </c>
      <c r="G71" s="49" t="str">
        <f t="shared" si="18"/>
        <v>Trivial</v>
      </c>
      <c r="H71" s="49"/>
      <c r="I71" s="49"/>
      <c r="J71" s="49"/>
      <c r="K71" s="50" t="s">
        <v>99</v>
      </c>
      <c r="L71" s="49"/>
      <c r="M71" s="4" t="s">
        <v>148</v>
      </c>
      <c r="N71" s="4" t="s">
        <v>25</v>
      </c>
      <c r="O71" s="4" t="s">
        <v>174</v>
      </c>
      <c r="P71" s="5" t="s">
        <v>19</v>
      </c>
      <c r="Q71" s="4" t="s">
        <v>56</v>
      </c>
      <c r="R71" s="5" t="s">
        <v>21</v>
      </c>
    </row>
    <row r="72" spans="1:18" ht="79.2" customHeight="1" x14ac:dyDescent="0.3">
      <c r="A72" s="122"/>
      <c r="B72" s="115"/>
      <c r="C72" s="48"/>
      <c r="D72" s="48"/>
      <c r="E72" s="48"/>
      <c r="F72" s="49"/>
      <c r="G72" s="49"/>
      <c r="H72" s="49"/>
      <c r="I72" s="49"/>
      <c r="J72" s="49"/>
      <c r="K72" s="50"/>
      <c r="L72" s="49"/>
      <c r="M72" s="4" t="s">
        <v>149</v>
      </c>
      <c r="N72" s="4" t="s">
        <v>25</v>
      </c>
      <c r="O72" s="4" t="s">
        <v>174</v>
      </c>
      <c r="P72" s="5" t="s">
        <v>19</v>
      </c>
      <c r="Q72" s="4" t="s">
        <v>56</v>
      </c>
      <c r="R72" s="5" t="s">
        <v>21</v>
      </c>
    </row>
    <row r="73" spans="1:18" ht="129.6" customHeight="1" x14ac:dyDescent="0.3">
      <c r="A73" s="122"/>
      <c r="B73" s="115"/>
      <c r="C73" s="48" t="s">
        <v>80</v>
      </c>
      <c r="D73" s="48">
        <v>1</v>
      </c>
      <c r="E73" s="48">
        <v>1</v>
      </c>
      <c r="F73" s="49">
        <f t="shared" ref="F73" si="19">D73*E73</f>
        <v>1</v>
      </c>
      <c r="G73" s="49" t="str">
        <f t="shared" ref="G73" si="20">IF(F73=1,"Trivial",IF(F73=2,"Aceptable",IF(F73=4,"Moderado",IF(F73=8,"Importante",IF(F73=16,"Inaceptable","")))))</f>
        <v>Trivial</v>
      </c>
      <c r="H73" s="49"/>
      <c r="I73" s="49"/>
      <c r="J73" s="49"/>
      <c r="K73" s="50" t="s">
        <v>99</v>
      </c>
      <c r="L73" s="49"/>
      <c r="M73" s="4" t="s">
        <v>135</v>
      </c>
      <c r="N73" s="4" t="s">
        <v>167</v>
      </c>
      <c r="O73" s="4" t="s">
        <v>174</v>
      </c>
      <c r="P73" s="5" t="s">
        <v>19</v>
      </c>
      <c r="Q73" s="4" t="s">
        <v>170</v>
      </c>
      <c r="R73" s="5" t="s">
        <v>21</v>
      </c>
    </row>
    <row r="74" spans="1:18" ht="57.6" x14ac:dyDescent="0.3">
      <c r="A74" s="122"/>
      <c r="B74" s="115"/>
      <c r="C74" s="48"/>
      <c r="D74" s="48"/>
      <c r="E74" s="48"/>
      <c r="F74" s="49"/>
      <c r="G74" s="49"/>
      <c r="H74" s="49"/>
      <c r="I74" s="49"/>
      <c r="J74" s="49"/>
      <c r="K74" s="50"/>
      <c r="L74" s="49"/>
      <c r="M74" s="4" t="s">
        <v>157</v>
      </c>
      <c r="N74" s="4" t="s">
        <v>167</v>
      </c>
      <c r="O74" s="4" t="s">
        <v>174</v>
      </c>
      <c r="P74" s="5" t="s">
        <v>19</v>
      </c>
      <c r="Q74" s="4" t="s">
        <v>170</v>
      </c>
      <c r="R74" s="5" t="s">
        <v>21</v>
      </c>
    </row>
    <row r="75" spans="1:18" ht="76.8" customHeight="1" x14ac:dyDescent="0.3">
      <c r="A75" s="122"/>
      <c r="B75" s="17"/>
      <c r="C75" s="48" t="s">
        <v>81</v>
      </c>
      <c r="D75" s="48">
        <v>1</v>
      </c>
      <c r="E75" s="48">
        <v>1</v>
      </c>
      <c r="F75" s="49">
        <f t="shared" ref="F75" si="21">D75*E75</f>
        <v>1</v>
      </c>
      <c r="G75" s="49" t="str">
        <f t="shared" ref="G75" si="22">IF(F75=1,"Trivial",IF(F75=2,"Aceptable",IF(F75=4,"Moderado",IF(F75=8,"Importante",IF(F75=16,"Inaceptable","")))))</f>
        <v>Trivial</v>
      </c>
      <c r="H75" s="49"/>
      <c r="I75" s="49"/>
      <c r="J75" s="49"/>
      <c r="K75" s="50" t="s">
        <v>99</v>
      </c>
      <c r="L75" s="49"/>
      <c r="M75" s="4" t="s">
        <v>134</v>
      </c>
      <c r="N75" s="4" t="s">
        <v>167</v>
      </c>
      <c r="O75" s="4" t="s">
        <v>174</v>
      </c>
      <c r="P75" s="5" t="s">
        <v>19</v>
      </c>
      <c r="Q75" s="4" t="s">
        <v>170</v>
      </c>
      <c r="R75" s="5" t="s">
        <v>21</v>
      </c>
    </row>
    <row r="76" spans="1:18" ht="62.4" customHeight="1" x14ac:dyDescent="0.3">
      <c r="A76" s="122"/>
      <c r="B76" s="17"/>
      <c r="C76" s="48"/>
      <c r="D76" s="48"/>
      <c r="E76" s="48"/>
      <c r="F76" s="49"/>
      <c r="G76" s="49"/>
      <c r="H76" s="49"/>
      <c r="I76" s="49"/>
      <c r="J76" s="49"/>
      <c r="K76" s="50"/>
      <c r="L76" s="49"/>
      <c r="M76" s="4" t="s">
        <v>157</v>
      </c>
      <c r="N76" s="4" t="s">
        <v>167</v>
      </c>
      <c r="O76" s="4" t="s">
        <v>174</v>
      </c>
      <c r="P76" s="5" t="s">
        <v>19</v>
      </c>
      <c r="Q76" s="4" t="s">
        <v>170</v>
      </c>
      <c r="R76" s="5" t="s">
        <v>21</v>
      </c>
    </row>
    <row r="77" spans="1:18" ht="69" customHeight="1" x14ac:dyDescent="0.3">
      <c r="A77" s="122"/>
      <c r="B77" s="125" t="s">
        <v>54</v>
      </c>
      <c r="C77" s="4" t="s">
        <v>55</v>
      </c>
      <c r="D77" s="5">
        <v>2</v>
      </c>
      <c r="E77" s="5">
        <v>2</v>
      </c>
      <c r="F77" s="5">
        <f>D77*E77</f>
        <v>4</v>
      </c>
      <c r="G77" s="5" t="str">
        <f>IF(F77=1,"Trivial",IF(F77=2,"Aceptable",IF(F77=4,"Moderado",IF(F77=8,"Importante",IF(F77=16,"Inaceptable","")))))</f>
        <v>Moderado</v>
      </c>
      <c r="H77" s="11"/>
      <c r="I77" s="11"/>
      <c r="J77" s="11"/>
      <c r="K77" s="11" t="s">
        <v>99</v>
      </c>
      <c r="L77" s="11"/>
      <c r="M77" s="4" t="s">
        <v>24</v>
      </c>
      <c r="N77" s="4" t="s">
        <v>25</v>
      </c>
      <c r="O77" s="4" t="s">
        <v>38</v>
      </c>
      <c r="P77" s="5" t="s">
        <v>19</v>
      </c>
      <c r="Q77" s="4" t="s">
        <v>56</v>
      </c>
      <c r="R77" s="5" t="s">
        <v>21</v>
      </c>
    </row>
    <row r="78" spans="1:18" ht="61.2" customHeight="1" x14ac:dyDescent="0.3">
      <c r="A78" s="122"/>
      <c r="B78" s="125"/>
      <c r="C78" s="4" t="s">
        <v>57</v>
      </c>
      <c r="D78" s="5">
        <v>2</v>
      </c>
      <c r="E78" s="5">
        <v>2</v>
      </c>
      <c r="F78" s="5">
        <f>D78*E78</f>
        <v>4</v>
      </c>
      <c r="G78" s="5" t="str">
        <f t="shared" ref="G78" si="23">IF(F78=1,"Trivial",IF(F78=2,"Aceptable",IF(F78=4,"Moderado",IF(F78=8,"Importante",IF(F78=16,"Inaceptable","")))))</f>
        <v>Moderado</v>
      </c>
      <c r="H78" s="11" t="s">
        <v>99</v>
      </c>
      <c r="I78" s="11"/>
      <c r="J78" s="11"/>
      <c r="K78" s="11"/>
      <c r="L78" s="11"/>
      <c r="M78" s="4" t="s">
        <v>58</v>
      </c>
      <c r="N78" s="4" t="s">
        <v>25</v>
      </c>
      <c r="O78" s="4" t="s">
        <v>38</v>
      </c>
      <c r="P78" s="5" t="s">
        <v>19</v>
      </c>
      <c r="Q78" s="4" t="s">
        <v>20</v>
      </c>
      <c r="R78" s="5" t="s">
        <v>21</v>
      </c>
    </row>
    <row r="81" spans="1:2" x14ac:dyDescent="0.3">
      <c r="A81" s="116" t="s">
        <v>0</v>
      </c>
      <c r="B81" s="117" t="s">
        <v>1</v>
      </c>
    </row>
    <row r="82" spans="1:2" x14ac:dyDescent="0.3">
      <c r="A82" s="116" t="s">
        <v>2</v>
      </c>
      <c r="B82" s="117" t="s">
        <v>3</v>
      </c>
    </row>
    <row r="83" spans="1:2" x14ac:dyDescent="0.3">
      <c r="A83" s="116" t="s">
        <v>61</v>
      </c>
      <c r="B83" s="117" t="s">
        <v>4</v>
      </c>
    </row>
    <row r="84" spans="1:2" x14ac:dyDescent="0.3">
      <c r="A84" s="116" t="s">
        <v>60</v>
      </c>
      <c r="B84" s="118">
        <v>45355</v>
      </c>
    </row>
    <row r="85" spans="1:2" x14ac:dyDescent="0.3">
      <c r="A85" s="116" t="s">
        <v>33</v>
      </c>
      <c r="B85" s="118">
        <v>45720</v>
      </c>
    </row>
    <row r="86" spans="1:2" x14ac:dyDescent="0.3">
      <c r="A86" s="116" t="s">
        <v>60</v>
      </c>
      <c r="B86" s="118">
        <v>45504</v>
      </c>
    </row>
  </sheetData>
  <mergeCells count="269">
    <mergeCell ref="G20:G21"/>
    <mergeCell ref="H20:H21"/>
    <mergeCell ref="I20:I21"/>
    <mergeCell ref="E49:E51"/>
    <mergeCell ref="F49:F51"/>
    <mergeCell ref="G49:G51"/>
    <mergeCell ref="H31:H32"/>
    <mergeCell ref="I31:I32"/>
    <mergeCell ref="F41:F42"/>
    <mergeCell ref="G41:G42"/>
    <mergeCell ref="H41:H42"/>
    <mergeCell ref="I41:I42"/>
    <mergeCell ref="F45:F46"/>
    <mergeCell ref="G35:G36"/>
    <mergeCell ref="F35:F36"/>
    <mergeCell ref="H35:H36"/>
    <mergeCell ref="I35:I36"/>
    <mergeCell ref="D41:D42"/>
    <mergeCell ref="E41:E42"/>
    <mergeCell ref="C43:C44"/>
    <mergeCell ref="B37:B46"/>
    <mergeCell ref="E45:E46"/>
    <mergeCell ref="D45:D46"/>
    <mergeCell ref="C45:C46"/>
    <mergeCell ref="A37:A46"/>
    <mergeCell ref="B26:B36"/>
    <mergeCell ref="A26:A36"/>
    <mergeCell ref="C35:C36"/>
    <mergeCell ref="D35:D36"/>
    <mergeCell ref="E35:E36"/>
    <mergeCell ref="B66:B74"/>
    <mergeCell ref="A66:A78"/>
    <mergeCell ref="B77:B78"/>
    <mergeCell ref="C49:C51"/>
    <mergeCell ref="B53:B56"/>
    <mergeCell ref="B47:B52"/>
    <mergeCell ref="C54:C55"/>
    <mergeCell ref="B57:B65"/>
    <mergeCell ref="A47:A65"/>
    <mergeCell ref="C31:C32"/>
    <mergeCell ref="C41:C42"/>
    <mergeCell ref="A1:B4"/>
    <mergeCell ref="C1:R4"/>
    <mergeCell ref="H5:M6"/>
    <mergeCell ref="N5:O6"/>
    <mergeCell ref="P5:Q6"/>
    <mergeCell ref="R5:R6"/>
    <mergeCell ref="A5:C6"/>
    <mergeCell ref="D5:G6"/>
    <mergeCell ref="F7:F8"/>
    <mergeCell ref="G7:G8"/>
    <mergeCell ref="D7:E7"/>
    <mergeCell ref="A7:A8"/>
    <mergeCell ref="B7:B8"/>
    <mergeCell ref="C7:C8"/>
    <mergeCell ref="B9:B24"/>
    <mergeCell ref="C20:C21"/>
    <mergeCell ref="J49:J51"/>
    <mergeCell ref="K49:K51"/>
    <mergeCell ref="L49:L51"/>
    <mergeCell ref="M49:M51"/>
    <mergeCell ref="J31:J32"/>
    <mergeCell ref="K31:K32"/>
    <mergeCell ref="L31:L32"/>
    <mergeCell ref="J41:J42"/>
    <mergeCell ref="K41:K42"/>
    <mergeCell ref="L41:L42"/>
    <mergeCell ref="R45:R46"/>
    <mergeCell ref="J35:J36"/>
    <mergeCell ref="K35:K36"/>
    <mergeCell ref="L35:L36"/>
    <mergeCell ref="N35:N36"/>
    <mergeCell ref="N33:N34"/>
    <mergeCell ref="K33:K34"/>
    <mergeCell ref="J33:J34"/>
    <mergeCell ref="K54:K55"/>
    <mergeCell ref="L54:L55"/>
    <mergeCell ref="M54:M55"/>
    <mergeCell ref="Q54:Q55"/>
    <mergeCell ref="R54:R55"/>
    <mergeCell ref="N54:N55"/>
    <mergeCell ref="O54:O55"/>
    <mergeCell ref="P54:P55"/>
    <mergeCell ref="R49:R51"/>
    <mergeCell ref="N49:N51"/>
    <mergeCell ref="O49:O51"/>
    <mergeCell ref="P49:P51"/>
    <mergeCell ref="Q49:Q51"/>
    <mergeCell ref="Q7:Q8"/>
    <mergeCell ref="H7:H8"/>
    <mergeCell ref="I7:I8"/>
    <mergeCell ref="J7:J8"/>
    <mergeCell ref="K7:K8"/>
    <mergeCell ref="L7:L8"/>
    <mergeCell ref="M7:M8"/>
    <mergeCell ref="O7:O8"/>
    <mergeCell ref="P7:P8"/>
    <mergeCell ref="D43:D44"/>
    <mergeCell ref="C57:C58"/>
    <mergeCell ref="D57:D58"/>
    <mergeCell ref="E57:E58"/>
    <mergeCell ref="F57:F58"/>
    <mergeCell ref="G57:G58"/>
    <mergeCell ref="H57:H58"/>
    <mergeCell ref="I57:I58"/>
    <mergeCell ref="J57:J58"/>
    <mergeCell ref="J54:J55"/>
    <mergeCell ref="H54:H55"/>
    <mergeCell ref="I54:I55"/>
    <mergeCell ref="F54:F55"/>
    <mergeCell ref="G54:G55"/>
    <mergeCell ref="H49:H51"/>
    <mergeCell ref="I49:I51"/>
    <mergeCell ref="D54:D55"/>
    <mergeCell ref="E54:E55"/>
    <mergeCell ref="D49:D51"/>
    <mergeCell ref="L57:L58"/>
    <mergeCell ref="C61:C62"/>
    <mergeCell ref="D61:D62"/>
    <mergeCell ref="E61:E62"/>
    <mergeCell ref="F61:F62"/>
    <mergeCell ref="G61:G62"/>
    <mergeCell ref="H61:H62"/>
    <mergeCell ref="I61:I62"/>
    <mergeCell ref="J61:J62"/>
    <mergeCell ref="L61:L62"/>
    <mergeCell ref="K61:K62"/>
    <mergeCell ref="C59:C60"/>
    <mergeCell ref="D59:D60"/>
    <mergeCell ref="E59:E60"/>
    <mergeCell ref="F59:F60"/>
    <mergeCell ref="G59:G60"/>
    <mergeCell ref="H59:H60"/>
    <mergeCell ref="I59:I60"/>
    <mergeCell ref="J59:J60"/>
    <mergeCell ref="L59:L60"/>
    <mergeCell ref="K59:K60"/>
    <mergeCell ref="K57:K58"/>
    <mergeCell ref="L71:L72"/>
    <mergeCell ref="C73:C74"/>
    <mergeCell ref="D73:D74"/>
    <mergeCell ref="E73:E74"/>
    <mergeCell ref="F73:F74"/>
    <mergeCell ref="G73:G74"/>
    <mergeCell ref="H73:H74"/>
    <mergeCell ref="I73:I74"/>
    <mergeCell ref="J73:J74"/>
    <mergeCell ref="K73:K74"/>
    <mergeCell ref="L73:L74"/>
    <mergeCell ref="C71:C72"/>
    <mergeCell ref="D71:D72"/>
    <mergeCell ref="E71:E72"/>
    <mergeCell ref="F71:F72"/>
    <mergeCell ref="G71:G72"/>
    <mergeCell ref="H71:H72"/>
    <mergeCell ref="I71:I72"/>
    <mergeCell ref="J71:J72"/>
    <mergeCell ref="K71:K72"/>
    <mergeCell ref="C75:C76"/>
    <mergeCell ref="D75:D76"/>
    <mergeCell ref="E75:E76"/>
    <mergeCell ref="F75:F76"/>
    <mergeCell ref="G75:G76"/>
    <mergeCell ref="H75:H76"/>
    <mergeCell ref="I75:I76"/>
    <mergeCell ref="J75:J76"/>
    <mergeCell ref="K75:K76"/>
    <mergeCell ref="L75:L76"/>
    <mergeCell ref="N7:N8"/>
    <mergeCell ref="Q57:Q58"/>
    <mergeCell ref="R7:R8"/>
    <mergeCell ref="N20:N21"/>
    <mergeCell ref="N31:N32"/>
    <mergeCell ref="O31:O32"/>
    <mergeCell ref="P31:P32"/>
    <mergeCell ref="Q31:Q32"/>
    <mergeCell ref="R31:R32"/>
    <mergeCell ref="O20:O21"/>
    <mergeCell ref="P20:P21"/>
    <mergeCell ref="Q20:Q21"/>
    <mergeCell ref="R20:R21"/>
    <mergeCell ref="N22:N23"/>
    <mergeCell ref="O22:O23"/>
    <mergeCell ref="N41:N42"/>
    <mergeCell ref="O41:O42"/>
    <mergeCell ref="P41:P42"/>
    <mergeCell ref="Q41:Q42"/>
    <mergeCell ref="R41:R42"/>
    <mergeCell ref="N57:N58"/>
    <mergeCell ref="O57:O58"/>
    <mergeCell ref="P57:P58"/>
    <mergeCell ref="R57:R58"/>
    <mergeCell ref="G43:G44"/>
    <mergeCell ref="H43:H44"/>
    <mergeCell ref="I43:I44"/>
    <mergeCell ref="J43:J44"/>
    <mergeCell ref="K43:K44"/>
    <mergeCell ref="L43:L44"/>
    <mergeCell ref="F43:F44"/>
    <mergeCell ref="E43:E44"/>
    <mergeCell ref="N43:N44"/>
    <mergeCell ref="O43:O44"/>
    <mergeCell ref="P43:P44"/>
    <mergeCell ref="Q43:Q44"/>
    <mergeCell ref="R43:R44"/>
    <mergeCell ref="G45:G46"/>
    <mergeCell ref="H45:H46"/>
    <mergeCell ref="I45:I46"/>
    <mergeCell ref="J45:J46"/>
    <mergeCell ref="K45:K46"/>
    <mergeCell ref="L45:L46"/>
    <mergeCell ref="N45:N46"/>
    <mergeCell ref="P45:P46"/>
    <mergeCell ref="Q45:Q46"/>
    <mergeCell ref="O33:O34"/>
    <mergeCell ref="P33:P34"/>
    <mergeCell ref="Q33:Q34"/>
    <mergeCell ref="R33:R34"/>
    <mergeCell ref="O35:O36"/>
    <mergeCell ref="P35:P36"/>
    <mergeCell ref="Q35:Q36"/>
    <mergeCell ref="R35:R36"/>
    <mergeCell ref="L33:L34"/>
    <mergeCell ref="I33:I34"/>
    <mergeCell ref="H33:H34"/>
    <mergeCell ref="G33:G34"/>
    <mergeCell ref="F33:F34"/>
    <mergeCell ref="E33:E34"/>
    <mergeCell ref="D33:D34"/>
    <mergeCell ref="C33:C34"/>
    <mergeCell ref="C22:C23"/>
    <mergeCell ref="D22:D23"/>
    <mergeCell ref="E22:E23"/>
    <mergeCell ref="F22:F23"/>
    <mergeCell ref="G22:G23"/>
    <mergeCell ref="H22:H23"/>
    <mergeCell ref="I22:I23"/>
    <mergeCell ref="F24:F25"/>
    <mergeCell ref="E24:E25"/>
    <mergeCell ref="D24:D25"/>
    <mergeCell ref="C24:C25"/>
    <mergeCell ref="D31:D32"/>
    <mergeCell ref="E31:E32"/>
    <mergeCell ref="F31:F32"/>
    <mergeCell ref="G31:G32"/>
    <mergeCell ref="N24:N25"/>
    <mergeCell ref="P22:P23"/>
    <mergeCell ref="Q22:Q23"/>
    <mergeCell ref="R22:R23"/>
    <mergeCell ref="O24:O25"/>
    <mergeCell ref="P24:P25"/>
    <mergeCell ref="Q24:Q25"/>
    <mergeCell ref="R24:R25"/>
    <mergeCell ref="A9:A25"/>
    <mergeCell ref="J22:J23"/>
    <mergeCell ref="L22:L23"/>
    <mergeCell ref="H24:H25"/>
    <mergeCell ref="I24:I25"/>
    <mergeCell ref="J24:J25"/>
    <mergeCell ref="L24:L25"/>
    <mergeCell ref="K22:K23"/>
    <mergeCell ref="K24:K25"/>
    <mergeCell ref="G24:G25"/>
    <mergeCell ref="D20:D21"/>
    <mergeCell ref="J20:J21"/>
    <mergeCell ref="K20:K21"/>
    <mergeCell ref="L20:L21"/>
    <mergeCell ref="E20:E21"/>
    <mergeCell ref="F20:F21"/>
  </mergeCells>
  <phoneticPr fontId="4" type="noConversion"/>
  <conditionalFormatting sqref="G9:G20 G22 G24 G26:G31 G33 G35 G37:G41 G43 G45 G47:G49">
    <cfRule type="cellIs" dxfId="44" priority="76" operator="equal">
      <formula>"Inaceptable"</formula>
    </cfRule>
    <cfRule type="cellIs" dxfId="43" priority="77" operator="equal">
      <formula>"importante"</formula>
    </cfRule>
    <cfRule type="cellIs" dxfId="42" priority="78" operator="equal">
      <formula>"Moderado"</formula>
    </cfRule>
    <cfRule type="cellIs" dxfId="41" priority="79" operator="equal">
      <formula>"aceptable"</formula>
    </cfRule>
    <cfRule type="cellIs" dxfId="40" priority="80" operator="equal">
      <formula>"trivial"</formula>
    </cfRule>
  </conditionalFormatting>
  <conditionalFormatting sqref="G52:G54">
    <cfRule type="cellIs" dxfId="39" priority="46" operator="equal">
      <formula>"Inaceptable"</formula>
    </cfRule>
    <cfRule type="cellIs" dxfId="38" priority="47" operator="equal">
      <formula>"importante"</formula>
    </cfRule>
    <cfRule type="cellIs" dxfId="37" priority="48" operator="equal">
      <formula>"Moderado"</formula>
    </cfRule>
    <cfRule type="cellIs" dxfId="36" priority="49" operator="equal">
      <formula>"aceptable"</formula>
    </cfRule>
    <cfRule type="cellIs" dxfId="35" priority="50" operator="equal">
      <formula>"trivial"</formula>
    </cfRule>
  </conditionalFormatting>
  <conditionalFormatting sqref="G56:G57">
    <cfRule type="cellIs" dxfId="34" priority="16" operator="equal">
      <formula>"Inaceptable"</formula>
    </cfRule>
    <cfRule type="cellIs" dxfId="33" priority="17" operator="equal">
      <formula>"importante"</formula>
    </cfRule>
    <cfRule type="cellIs" dxfId="32" priority="18" operator="equal">
      <formula>"Moderado"</formula>
    </cfRule>
    <cfRule type="cellIs" dxfId="31" priority="19" operator="equal">
      <formula>"aceptable"</formula>
    </cfRule>
    <cfRule type="cellIs" dxfId="30" priority="20" operator="equal">
      <formula>"trivial"</formula>
    </cfRule>
  </conditionalFormatting>
  <conditionalFormatting sqref="G59 G61">
    <cfRule type="cellIs" dxfId="29" priority="11" operator="equal">
      <formula>"Inaceptable"</formula>
    </cfRule>
    <cfRule type="cellIs" dxfId="28" priority="12" operator="equal">
      <formula>"importante"</formula>
    </cfRule>
    <cfRule type="cellIs" dxfId="27" priority="13" operator="equal">
      <formula>"Moderado"</formula>
    </cfRule>
    <cfRule type="cellIs" dxfId="26" priority="14" operator="equal">
      <formula>"aceptable"</formula>
    </cfRule>
    <cfRule type="cellIs" dxfId="25" priority="15" operator="equal">
      <formula>"trivial"</formula>
    </cfRule>
  </conditionalFormatting>
  <conditionalFormatting sqref="G63:G71">
    <cfRule type="cellIs" dxfId="24" priority="6" operator="equal">
      <formula>"Inaceptable"</formula>
    </cfRule>
    <cfRule type="cellIs" dxfId="23" priority="7" operator="equal">
      <formula>"importante"</formula>
    </cfRule>
    <cfRule type="cellIs" dxfId="22" priority="8" operator="equal">
      <formula>"Moderado"</formula>
    </cfRule>
    <cfRule type="cellIs" dxfId="21" priority="9" operator="equal">
      <formula>"aceptable"</formula>
    </cfRule>
    <cfRule type="cellIs" dxfId="20" priority="10" operator="equal">
      <formula>"trivial"</formula>
    </cfRule>
  </conditionalFormatting>
  <conditionalFormatting sqref="G73 G75">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"aceptable"</formula>
    </cfRule>
    <cfRule type="cellIs" dxfId="15" priority="5" operator="equal">
      <formula>"trivial"</formula>
    </cfRule>
  </conditionalFormatting>
  <conditionalFormatting sqref="G77:G78">
    <cfRule type="cellIs" dxfId="14" priority="26" operator="equal">
      <formula>"Inaceptable"</formula>
    </cfRule>
    <cfRule type="cellIs" dxfId="13" priority="27" operator="equal">
      <formula>"importante"</formula>
    </cfRule>
    <cfRule type="cellIs" dxfId="12" priority="28" operator="equal">
      <formula>"Moderado"</formula>
    </cfRule>
    <cfRule type="cellIs" dxfId="11" priority="29" operator="equal">
      <formula>"aceptable"</formula>
    </cfRule>
    <cfRule type="cellIs" dxfId="10" priority="30" operator="equal">
      <formula>"trivial"</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EA28D36-B562-4A5A-8B33-A8B7E4431426}">
          <x14:formula1>
            <xm:f>INDICADORES!$O$10:$O$12</xm:f>
          </x14:formula1>
          <xm:sqref>D61:E61 D75:E75 D63:E73 D77:E78 D47:E59 D45:E45 D37:E43 D35:E35 D9:E22 D24:E24 D26:E33</xm:sqref>
        </x14:dataValidation>
        <x14:dataValidation type="list" allowBlank="1" showInputMessage="1" showErrorMessage="1" xr:uid="{B034CD91-3F0E-456F-BD34-3E9DA208E5C6}">
          <x14:formula1>
            <xm:f>INDICADORES!$P$10:$P$11</xm:f>
          </x14:formula1>
          <xm:sqref>P47:P57 P59:P78 P45 P37:P43 P35 P9:P22 P24 P26:P33</xm:sqref>
        </x14:dataValidation>
        <x14:dataValidation type="list" allowBlank="1" showInputMessage="1" showErrorMessage="1" xr:uid="{AB18CE8B-BC95-44EE-BB65-ABA159A5D71A}">
          <x14:formula1>
            <xm:f>INDICADORES!$O$14:$O$16</xm:f>
          </x14:formula1>
          <xm:sqref>R47:R57 R59:R78 R45 R37:R43 R35 R9:R22 R24 R26:R33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789D-8BB4-4394-81BA-431B36F3A329}">
  <dimension ref="B3:V58"/>
  <sheetViews>
    <sheetView showGridLines="0" zoomScale="120" zoomScaleNormal="120" workbookViewId="0">
      <selection activeCell="F46" sqref="F46"/>
    </sheetView>
  </sheetViews>
  <sheetFormatPr baseColWidth="10" defaultRowHeight="14.4" x14ac:dyDescent="0.3"/>
  <cols>
    <col min="2" max="2" width="25.6640625" customWidth="1"/>
    <col min="3" max="3" width="57.5546875" customWidth="1"/>
    <col min="4" max="4" width="17.5546875" customWidth="1"/>
    <col min="5" max="5" width="7.21875" customWidth="1"/>
    <col min="8" max="8" width="4.77734375" customWidth="1"/>
    <col min="9" max="9" width="13.88671875" customWidth="1"/>
    <col min="10" max="11" width="13.77734375" customWidth="1"/>
  </cols>
  <sheetData>
    <row r="3" spans="2:22" ht="29.4" customHeight="1" x14ac:dyDescent="0.3">
      <c r="B3" s="59" t="s">
        <v>8</v>
      </c>
      <c r="C3" s="59"/>
      <c r="D3" s="59"/>
      <c r="E3" s="22"/>
      <c r="F3" s="95" t="s">
        <v>117</v>
      </c>
      <c r="G3" s="96"/>
      <c r="H3" s="96"/>
      <c r="I3" s="96"/>
      <c r="J3" s="96"/>
      <c r="K3" s="97"/>
    </row>
    <row r="4" spans="2:22" ht="15.6" customHeight="1" x14ac:dyDescent="0.3">
      <c r="B4" s="59"/>
      <c r="C4" s="59"/>
      <c r="D4" s="59"/>
      <c r="E4" s="22"/>
      <c r="F4" s="23"/>
      <c r="G4" s="24"/>
      <c r="H4" s="24"/>
      <c r="I4" s="101" t="s">
        <v>71</v>
      </c>
      <c r="J4" s="101"/>
      <c r="K4" s="102"/>
      <c r="L4" s="12"/>
      <c r="M4" s="12"/>
    </row>
    <row r="5" spans="2:22" ht="15.6" x14ac:dyDescent="0.3">
      <c r="B5" s="40"/>
      <c r="C5" s="40"/>
      <c r="D5" s="40"/>
      <c r="E5" s="10"/>
      <c r="F5" s="25"/>
      <c r="G5" s="26"/>
      <c r="H5" s="27"/>
      <c r="I5" s="34">
        <v>1</v>
      </c>
      <c r="J5" s="34">
        <v>2</v>
      </c>
      <c r="K5" s="35">
        <v>4</v>
      </c>
      <c r="L5" s="12"/>
      <c r="M5" s="12"/>
    </row>
    <row r="6" spans="2:22" ht="50.4" customHeight="1" x14ac:dyDescent="0.3">
      <c r="B6" s="37" t="s">
        <v>9</v>
      </c>
      <c r="C6" s="37" t="s">
        <v>10</v>
      </c>
      <c r="D6" s="37" t="s">
        <v>11</v>
      </c>
      <c r="E6" s="18"/>
      <c r="F6" s="103" t="s">
        <v>69</v>
      </c>
      <c r="G6" s="33" t="s">
        <v>111</v>
      </c>
      <c r="H6" s="31">
        <v>4</v>
      </c>
      <c r="I6" s="28">
        <f>H6*I5</f>
        <v>4</v>
      </c>
      <c r="J6" s="28">
        <f>J5*H6</f>
        <v>8</v>
      </c>
      <c r="K6" s="28">
        <f>K5*H6</f>
        <v>16</v>
      </c>
      <c r="L6" s="12"/>
      <c r="M6" s="12"/>
    </row>
    <row r="7" spans="2:22" ht="50.4" customHeight="1" x14ac:dyDescent="0.3">
      <c r="B7" s="53" t="s">
        <v>12</v>
      </c>
      <c r="C7" s="38" t="s">
        <v>145</v>
      </c>
      <c r="D7" s="37">
        <v>1</v>
      </c>
      <c r="E7" s="18"/>
      <c r="F7" s="103"/>
      <c r="G7" s="29" t="s">
        <v>113</v>
      </c>
      <c r="H7" s="31">
        <v>2</v>
      </c>
      <c r="I7" s="17">
        <f>H7*I5</f>
        <v>2</v>
      </c>
      <c r="J7" s="17">
        <f>H7*J5</f>
        <v>4</v>
      </c>
      <c r="K7" s="17">
        <f>K5*H7</f>
        <v>8</v>
      </c>
      <c r="M7" s="41"/>
      <c r="N7" s="41"/>
      <c r="O7" s="41"/>
      <c r="P7" s="41"/>
      <c r="Q7" s="41"/>
      <c r="R7" s="41"/>
      <c r="S7" s="41"/>
      <c r="T7" s="41"/>
      <c r="U7" s="41"/>
      <c r="V7" s="41"/>
    </row>
    <row r="8" spans="2:22" ht="50.4" customHeight="1" x14ac:dyDescent="0.3">
      <c r="B8" s="53"/>
      <c r="C8" s="38" t="s">
        <v>146</v>
      </c>
      <c r="D8" s="37">
        <v>2</v>
      </c>
      <c r="E8" s="18"/>
      <c r="F8" s="104"/>
      <c r="G8" s="30" t="s">
        <v>112</v>
      </c>
      <c r="H8" s="32">
        <v>1</v>
      </c>
      <c r="I8" s="17">
        <f>H8*I5</f>
        <v>1</v>
      </c>
      <c r="J8" s="17">
        <f>J5*H8</f>
        <v>2</v>
      </c>
      <c r="K8" s="17">
        <f>K5*H8</f>
        <v>4</v>
      </c>
      <c r="M8" s="41"/>
      <c r="N8" s="41"/>
      <c r="O8" s="41"/>
      <c r="P8" s="41"/>
      <c r="Q8" s="41"/>
      <c r="R8" s="41"/>
      <c r="S8" s="41"/>
      <c r="T8" s="41"/>
      <c r="U8" s="41"/>
      <c r="V8" s="41"/>
    </row>
    <row r="9" spans="2:22" ht="50.4" customHeight="1" x14ac:dyDescent="0.3">
      <c r="B9" s="53"/>
      <c r="C9" s="38" t="s">
        <v>147</v>
      </c>
      <c r="D9" s="37">
        <v>4</v>
      </c>
      <c r="E9" s="18"/>
      <c r="I9" s="13"/>
      <c r="M9" s="41"/>
      <c r="N9" s="41"/>
      <c r="O9" s="41"/>
      <c r="P9" s="41"/>
      <c r="Q9" s="41"/>
      <c r="R9" s="41"/>
      <c r="S9" s="41"/>
      <c r="T9" s="41"/>
      <c r="U9" s="41"/>
      <c r="V9" s="41"/>
    </row>
    <row r="10" spans="2:22" ht="15.6" customHeight="1" x14ac:dyDescent="0.3">
      <c r="F10" s="95" t="s">
        <v>118</v>
      </c>
      <c r="G10" s="97"/>
      <c r="H10" s="95" t="s">
        <v>119</v>
      </c>
      <c r="I10" s="96"/>
      <c r="J10" s="97"/>
      <c r="M10" s="41"/>
      <c r="N10" s="41"/>
      <c r="O10" s="44">
        <v>1</v>
      </c>
      <c r="P10" s="45" t="s">
        <v>19</v>
      </c>
      <c r="Q10" s="41"/>
      <c r="R10" s="41"/>
      <c r="S10" s="41"/>
      <c r="T10" s="41"/>
      <c r="U10" s="41"/>
      <c r="V10" s="41"/>
    </row>
    <row r="11" spans="2:22" x14ac:dyDescent="0.3">
      <c r="B11" s="37" t="s">
        <v>9</v>
      </c>
      <c r="C11" s="37" t="s">
        <v>10</v>
      </c>
      <c r="D11" s="37" t="s">
        <v>11</v>
      </c>
      <c r="F11" s="82">
        <f>K6</f>
        <v>16</v>
      </c>
      <c r="G11" s="82"/>
      <c r="H11" s="98" t="s">
        <v>120</v>
      </c>
      <c r="I11" s="99"/>
      <c r="J11" s="100"/>
      <c r="M11" s="41"/>
      <c r="N11" s="41"/>
      <c r="O11" s="44">
        <v>2</v>
      </c>
      <c r="P11" s="45" t="s">
        <v>169</v>
      </c>
      <c r="Q11" s="41"/>
      <c r="R11" s="41"/>
      <c r="S11" s="41"/>
      <c r="T11" s="41"/>
      <c r="U11" s="41"/>
      <c r="V11" s="41"/>
    </row>
    <row r="12" spans="2:22" ht="14.4" customHeight="1" x14ac:dyDescent="0.3">
      <c r="B12" s="53" t="s">
        <v>13</v>
      </c>
      <c r="C12" s="105" t="s">
        <v>139</v>
      </c>
      <c r="D12" s="53">
        <v>1</v>
      </c>
      <c r="F12" s="82">
        <f>J6</f>
        <v>8</v>
      </c>
      <c r="G12" s="82"/>
      <c r="H12" s="83" t="s">
        <v>121</v>
      </c>
      <c r="I12" s="84"/>
      <c r="J12" s="85"/>
      <c r="M12" s="41"/>
      <c r="N12" s="41"/>
      <c r="O12" s="44">
        <v>4</v>
      </c>
      <c r="P12" s="45"/>
      <c r="Q12" s="41"/>
      <c r="R12" s="41"/>
      <c r="S12" s="41"/>
      <c r="T12" s="41"/>
      <c r="U12" s="41"/>
      <c r="V12" s="41"/>
    </row>
    <row r="13" spans="2:22" ht="15.6" x14ac:dyDescent="0.3">
      <c r="B13" s="53"/>
      <c r="C13" s="105"/>
      <c r="D13" s="53"/>
      <c r="E13" s="18"/>
      <c r="F13" s="82">
        <f>J7</f>
        <v>4</v>
      </c>
      <c r="G13" s="82"/>
      <c r="H13" s="86" t="s">
        <v>122</v>
      </c>
      <c r="I13" s="87"/>
      <c r="J13" s="88"/>
      <c r="M13" s="41"/>
      <c r="N13" s="41"/>
      <c r="O13" s="45"/>
      <c r="P13" s="45"/>
      <c r="Q13" s="41"/>
      <c r="R13" s="41"/>
      <c r="S13" s="41"/>
      <c r="T13" s="41"/>
      <c r="U13" s="41"/>
      <c r="V13" s="41"/>
    </row>
    <row r="14" spans="2:22" ht="14.4" customHeight="1" x14ac:dyDescent="0.3">
      <c r="B14" s="53"/>
      <c r="C14" s="105"/>
      <c r="D14" s="53"/>
      <c r="E14" s="18"/>
      <c r="F14" s="82">
        <f>I7</f>
        <v>2</v>
      </c>
      <c r="G14" s="82"/>
      <c r="H14" s="89" t="s">
        <v>123</v>
      </c>
      <c r="I14" s="90"/>
      <c r="J14" s="91"/>
      <c r="M14" s="41"/>
      <c r="N14" s="41"/>
      <c r="O14" s="45" t="s">
        <v>21</v>
      </c>
      <c r="P14" s="45"/>
      <c r="Q14" s="41"/>
      <c r="R14" s="41"/>
      <c r="S14" s="41"/>
      <c r="T14" s="41"/>
      <c r="U14" s="41"/>
      <c r="V14" s="41"/>
    </row>
    <row r="15" spans="2:22" ht="14.4" customHeight="1" x14ac:dyDescent="0.3">
      <c r="B15" s="53"/>
      <c r="C15" s="105" t="s">
        <v>140</v>
      </c>
      <c r="D15" s="53">
        <v>2</v>
      </c>
      <c r="E15" s="18"/>
      <c r="F15" s="82">
        <f>I8</f>
        <v>1</v>
      </c>
      <c r="G15" s="82"/>
      <c r="H15" s="92" t="s">
        <v>124</v>
      </c>
      <c r="I15" s="93"/>
      <c r="J15" s="94"/>
      <c r="M15" s="41"/>
      <c r="N15" s="41"/>
      <c r="O15" s="45" t="s">
        <v>171</v>
      </c>
      <c r="P15" s="45"/>
      <c r="Q15" s="41"/>
      <c r="R15" s="41"/>
      <c r="S15" s="41"/>
      <c r="T15" s="41"/>
      <c r="U15" s="41"/>
      <c r="V15" s="41"/>
    </row>
    <row r="16" spans="2:22" ht="14.4" customHeight="1" x14ac:dyDescent="0.3">
      <c r="B16" s="53"/>
      <c r="C16" s="105"/>
      <c r="D16" s="53"/>
      <c r="E16" s="18"/>
      <c r="M16" s="41"/>
      <c r="N16" s="41"/>
      <c r="O16" s="45" t="s">
        <v>172</v>
      </c>
      <c r="P16" s="45"/>
      <c r="Q16" s="41"/>
      <c r="R16" s="41"/>
      <c r="S16" s="41"/>
      <c r="T16" s="41"/>
      <c r="U16" s="41"/>
      <c r="V16" s="41"/>
    </row>
    <row r="17" spans="2:22" ht="14.4" customHeight="1" x14ac:dyDescent="0.3">
      <c r="B17" s="53"/>
      <c r="C17" s="105"/>
      <c r="D17" s="53"/>
      <c r="E17" s="18"/>
      <c r="M17" s="41"/>
      <c r="N17" s="41"/>
      <c r="O17" s="41"/>
      <c r="P17" s="41"/>
      <c r="Q17" s="41"/>
      <c r="R17" s="41"/>
      <c r="S17" s="41"/>
      <c r="T17" s="41"/>
      <c r="U17" s="41"/>
      <c r="V17" s="41"/>
    </row>
    <row r="18" spans="2:22" ht="15.6" x14ac:dyDescent="0.3">
      <c r="B18" s="53"/>
      <c r="C18" s="105" t="s">
        <v>141</v>
      </c>
      <c r="D18" s="53">
        <v>4</v>
      </c>
      <c r="E18" s="18"/>
      <c r="F18" s="59" t="s">
        <v>132</v>
      </c>
      <c r="G18" s="59"/>
      <c r="H18" s="59"/>
      <c r="I18" s="59"/>
      <c r="J18" s="59"/>
      <c r="K18" s="59"/>
      <c r="L18" s="59"/>
      <c r="M18" s="59"/>
    </row>
    <row r="19" spans="2:22" ht="15.6" x14ac:dyDescent="0.3">
      <c r="B19" s="53"/>
      <c r="C19" s="105"/>
      <c r="D19" s="53"/>
      <c r="E19" s="18"/>
      <c r="F19" s="39" t="s">
        <v>66</v>
      </c>
      <c r="G19" s="39" t="s">
        <v>67</v>
      </c>
      <c r="H19" s="58" t="s">
        <v>125</v>
      </c>
      <c r="I19" s="58"/>
      <c r="J19" s="58"/>
      <c r="K19" s="58"/>
      <c r="L19" s="58"/>
      <c r="M19" s="58"/>
    </row>
    <row r="20" spans="2:22" ht="15.6" customHeight="1" x14ac:dyDescent="0.3">
      <c r="C20" s="42"/>
      <c r="F20" s="66">
        <v>1</v>
      </c>
      <c r="G20" s="66" t="s">
        <v>124</v>
      </c>
      <c r="H20" s="60" t="s">
        <v>126</v>
      </c>
      <c r="I20" s="61"/>
      <c r="J20" s="61"/>
      <c r="K20" s="61"/>
      <c r="L20" s="61"/>
      <c r="M20" s="62"/>
    </row>
    <row r="21" spans="2:22" ht="15.6" customHeight="1" x14ac:dyDescent="0.3">
      <c r="B21" s="59" t="s">
        <v>14</v>
      </c>
      <c r="C21" s="59"/>
      <c r="D21" s="59"/>
      <c r="F21" s="67"/>
      <c r="G21" s="67"/>
      <c r="H21" s="63"/>
      <c r="I21" s="64"/>
      <c r="J21" s="64"/>
      <c r="K21" s="64"/>
      <c r="L21" s="64"/>
      <c r="M21" s="65"/>
    </row>
    <row r="22" spans="2:22" ht="14.4" customHeight="1" x14ac:dyDescent="0.3">
      <c r="B22" s="59"/>
      <c r="C22" s="59"/>
      <c r="D22" s="59"/>
      <c r="F22" s="68">
        <v>2</v>
      </c>
      <c r="G22" s="68" t="s">
        <v>123</v>
      </c>
      <c r="H22" s="71" t="s">
        <v>131</v>
      </c>
      <c r="I22" s="72"/>
      <c r="J22" s="72"/>
      <c r="K22" s="72"/>
      <c r="L22" s="72"/>
      <c r="M22" s="73"/>
    </row>
    <row r="23" spans="2:22" x14ac:dyDescent="0.3">
      <c r="B23" s="59"/>
      <c r="C23" s="59"/>
      <c r="D23" s="59"/>
      <c r="F23" s="69"/>
      <c r="G23" s="69"/>
      <c r="H23" s="74"/>
      <c r="I23" s="75"/>
      <c r="J23" s="75"/>
      <c r="K23" s="75"/>
      <c r="L23" s="75"/>
      <c r="M23" s="76"/>
    </row>
    <row r="24" spans="2:22" x14ac:dyDescent="0.3">
      <c r="B24" s="36" t="s">
        <v>9</v>
      </c>
      <c r="C24" s="36" t="s">
        <v>15</v>
      </c>
      <c r="D24" s="36" t="s">
        <v>11</v>
      </c>
      <c r="F24" s="69"/>
      <c r="G24" s="69"/>
      <c r="H24" s="74"/>
      <c r="I24" s="75"/>
      <c r="J24" s="75"/>
      <c r="K24" s="75"/>
      <c r="L24" s="75"/>
      <c r="M24" s="76"/>
    </row>
    <row r="25" spans="2:22" ht="15.6" customHeight="1" x14ac:dyDescent="0.3">
      <c r="B25" s="54" t="s">
        <v>16</v>
      </c>
      <c r="C25" s="55" t="s">
        <v>136</v>
      </c>
      <c r="D25" s="53">
        <v>1</v>
      </c>
      <c r="F25" s="69"/>
      <c r="G25" s="69"/>
      <c r="H25" s="74"/>
      <c r="I25" s="75"/>
      <c r="J25" s="75"/>
      <c r="K25" s="75"/>
      <c r="L25" s="75"/>
      <c r="M25" s="76"/>
    </row>
    <row r="26" spans="2:22" ht="14.4" customHeight="1" x14ac:dyDescent="0.3">
      <c r="B26" s="54"/>
      <c r="C26" s="56"/>
      <c r="D26" s="53"/>
      <c r="F26" s="70"/>
      <c r="G26" s="70"/>
      <c r="H26" s="77"/>
      <c r="I26" s="78"/>
      <c r="J26" s="78"/>
      <c r="K26" s="78"/>
      <c r="L26" s="78"/>
      <c r="M26" s="79"/>
    </row>
    <row r="27" spans="2:22" ht="15.6" customHeight="1" x14ac:dyDescent="0.3">
      <c r="B27" s="54"/>
      <c r="C27" s="55" t="s">
        <v>137</v>
      </c>
      <c r="D27" s="53">
        <v>2</v>
      </c>
      <c r="E27" s="22"/>
      <c r="F27" s="106">
        <v>4</v>
      </c>
      <c r="G27" s="106" t="s">
        <v>122</v>
      </c>
      <c r="H27" s="80" t="s">
        <v>127</v>
      </c>
      <c r="I27" s="80"/>
      <c r="J27" s="80"/>
      <c r="K27" s="80"/>
      <c r="L27" s="80"/>
      <c r="M27" s="80"/>
    </row>
    <row r="28" spans="2:22" ht="15.6" customHeight="1" x14ac:dyDescent="0.3">
      <c r="B28" s="54"/>
      <c r="C28" s="56"/>
      <c r="D28" s="53"/>
      <c r="E28" s="22"/>
      <c r="F28" s="106"/>
      <c r="G28" s="106"/>
      <c r="H28" s="80"/>
      <c r="I28" s="80"/>
      <c r="J28" s="80"/>
      <c r="K28" s="80"/>
      <c r="L28" s="80"/>
      <c r="M28" s="80"/>
    </row>
    <row r="29" spans="2:22" ht="15.6" x14ac:dyDescent="0.3">
      <c r="B29" s="54"/>
      <c r="C29" s="105" t="s">
        <v>138</v>
      </c>
      <c r="D29" s="53">
        <v>4</v>
      </c>
      <c r="E29" s="22"/>
      <c r="F29" s="106"/>
      <c r="G29" s="106"/>
      <c r="H29" s="80"/>
      <c r="I29" s="80"/>
      <c r="J29" s="80"/>
      <c r="K29" s="80"/>
      <c r="L29" s="80"/>
      <c r="M29" s="80"/>
    </row>
    <row r="30" spans="2:22" ht="15.6" x14ac:dyDescent="0.3">
      <c r="B30" s="54"/>
      <c r="C30" s="105"/>
      <c r="D30" s="53"/>
      <c r="E30" s="22"/>
      <c r="F30" s="106"/>
      <c r="G30" s="106"/>
      <c r="H30" s="80"/>
      <c r="I30" s="80"/>
      <c r="J30" s="80"/>
      <c r="K30" s="80"/>
      <c r="L30" s="80"/>
      <c r="M30" s="80"/>
    </row>
    <row r="31" spans="2:22" ht="15.6" x14ac:dyDescent="0.3">
      <c r="E31" s="22"/>
      <c r="F31" s="106"/>
      <c r="G31" s="106"/>
      <c r="H31" s="80"/>
      <c r="I31" s="80"/>
      <c r="J31" s="80"/>
      <c r="K31" s="80"/>
      <c r="L31" s="80"/>
      <c r="M31" s="80"/>
    </row>
    <row r="32" spans="2:22" ht="15.6" x14ac:dyDescent="0.3">
      <c r="B32" s="37" t="s">
        <v>9</v>
      </c>
      <c r="C32" s="37" t="s">
        <v>15</v>
      </c>
      <c r="D32" s="37" t="s">
        <v>11</v>
      </c>
      <c r="E32" s="22"/>
      <c r="F32" s="106"/>
      <c r="G32" s="106"/>
      <c r="H32" s="80"/>
      <c r="I32" s="80"/>
      <c r="J32" s="80"/>
      <c r="K32" s="80"/>
      <c r="L32" s="80"/>
      <c r="M32" s="80"/>
    </row>
    <row r="33" spans="2:13" ht="14.4" customHeight="1" x14ac:dyDescent="0.3">
      <c r="B33" s="53" t="s">
        <v>12</v>
      </c>
      <c r="C33" s="55" t="s">
        <v>142</v>
      </c>
      <c r="D33" s="53">
        <v>1</v>
      </c>
      <c r="E33" s="2"/>
      <c r="F33" s="107">
        <v>8</v>
      </c>
      <c r="G33" s="107" t="s">
        <v>121</v>
      </c>
      <c r="H33" s="81" t="s">
        <v>128</v>
      </c>
      <c r="I33" s="81"/>
      <c r="J33" s="81"/>
      <c r="K33" s="81"/>
      <c r="L33" s="81"/>
      <c r="M33" s="81"/>
    </row>
    <row r="34" spans="2:13" ht="14.4" customHeight="1" x14ac:dyDescent="0.3">
      <c r="B34" s="53"/>
      <c r="C34" s="56"/>
      <c r="D34" s="53"/>
      <c r="E34" s="2"/>
      <c r="F34" s="107"/>
      <c r="G34" s="107"/>
      <c r="H34" s="81"/>
      <c r="I34" s="81"/>
      <c r="J34" s="81"/>
      <c r="K34" s="81"/>
      <c r="L34" s="81"/>
      <c r="M34" s="81"/>
    </row>
    <row r="35" spans="2:13" ht="14.4" customHeight="1" x14ac:dyDescent="0.3">
      <c r="B35" s="53"/>
      <c r="C35" s="56"/>
      <c r="D35" s="53"/>
      <c r="E35" s="2"/>
      <c r="F35" s="107"/>
      <c r="G35" s="107"/>
      <c r="H35" s="81"/>
      <c r="I35" s="81"/>
      <c r="J35" s="81"/>
      <c r="K35" s="81"/>
      <c r="L35" s="81"/>
      <c r="M35" s="81"/>
    </row>
    <row r="36" spans="2:13" ht="14.4" customHeight="1" x14ac:dyDescent="0.3">
      <c r="B36" s="53"/>
      <c r="C36" s="55" t="s">
        <v>143</v>
      </c>
      <c r="D36" s="53">
        <v>2</v>
      </c>
      <c r="E36" s="2"/>
      <c r="F36" s="107"/>
      <c r="G36" s="107"/>
      <c r="H36" s="81"/>
      <c r="I36" s="81"/>
      <c r="J36" s="81"/>
      <c r="K36" s="81"/>
      <c r="L36" s="81"/>
      <c r="M36" s="81"/>
    </row>
    <row r="37" spans="2:13" ht="15.6" customHeight="1" x14ac:dyDescent="0.3">
      <c r="B37" s="53"/>
      <c r="C37" s="56"/>
      <c r="D37" s="53"/>
      <c r="E37" s="2"/>
      <c r="F37" s="107"/>
      <c r="G37" s="107"/>
      <c r="H37" s="81"/>
      <c r="I37" s="81"/>
      <c r="J37" s="81"/>
      <c r="K37" s="81"/>
      <c r="L37" s="81"/>
      <c r="M37" s="81"/>
    </row>
    <row r="38" spans="2:13" ht="14.4" customHeight="1" x14ac:dyDescent="0.3">
      <c r="B38" s="53"/>
      <c r="C38" s="56"/>
      <c r="D38" s="53"/>
      <c r="E38" s="2"/>
      <c r="F38" s="107"/>
      <c r="G38" s="107"/>
      <c r="H38" s="81"/>
      <c r="I38" s="81"/>
      <c r="J38" s="81"/>
      <c r="K38" s="81"/>
      <c r="L38" s="81"/>
      <c r="M38" s="81"/>
    </row>
    <row r="39" spans="2:13" ht="14.4" customHeight="1" x14ac:dyDescent="0.3">
      <c r="B39" s="53"/>
      <c r="C39" s="56"/>
      <c r="D39" s="53"/>
      <c r="E39" s="2"/>
      <c r="F39" s="113">
        <v>16</v>
      </c>
      <c r="G39" s="109" t="s">
        <v>129</v>
      </c>
      <c r="H39" s="108" t="s">
        <v>130</v>
      </c>
      <c r="I39" s="108"/>
      <c r="J39" s="108"/>
      <c r="K39" s="108"/>
      <c r="L39" s="108"/>
      <c r="M39" s="108"/>
    </row>
    <row r="40" spans="2:13" ht="14.4" customHeight="1" x14ac:dyDescent="0.3">
      <c r="B40" s="53"/>
      <c r="C40" s="57"/>
      <c r="D40" s="53"/>
      <c r="E40" s="2"/>
      <c r="F40" s="113"/>
      <c r="G40" s="109"/>
      <c r="H40" s="108"/>
      <c r="I40" s="108"/>
      <c r="J40" s="108"/>
      <c r="K40" s="108"/>
      <c r="L40" s="108"/>
      <c r="M40" s="108"/>
    </row>
    <row r="41" spans="2:13" ht="14.4" customHeight="1" x14ac:dyDescent="0.3">
      <c r="B41" s="53"/>
      <c r="C41" s="55" t="s">
        <v>144</v>
      </c>
      <c r="D41" s="53">
        <v>4</v>
      </c>
      <c r="E41" s="2"/>
      <c r="F41" s="113"/>
      <c r="G41" s="109"/>
      <c r="H41" s="108"/>
      <c r="I41" s="108"/>
      <c r="J41" s="108"/>
      <c r="K41" s="108"/>
      <c r="L41" s="108"/>
      <c r="M41" s="108"/>
    </row>
    <row r="42" spans="2:13" ht="14.4" customHeight="1" x14ac:dyDescent="0.3">
      <c r="B42" s="53"/>
      <c r="C42" s="56"/>
      <c r="D42" s="53"/>
      <c r="E42" s="2"/>
      <c r="F42" s="113"/>
      <c r="G42" s="109"/>
      <c r="H42" s="108"/>
      <c r="I42" s="108"/>
      <c r="J42" s="108"/>
      <c r="K42" s="108"/>
      <c r="L42" s="108"/>
      <c r="M42" s="108"/>
    </row>
    <row r="43" spans="2:13" ht="15.6" customHeight="1" x14ac:dyDescent="0.3">
      <c r="B43" s="53"/>
      <c r="C43" s="57"/>
      <c r="D43" s="53"/>
      <c r="E43" s="19"/>
      <c r="F43" s="113"/>
      <c r="G43" s="109"/>
      <c r="H43" s="108"/>
      <c r="I43" s="108"/>
      <c r="J43" s="108"/>
      <c r="K43" s="108"/>
      <c r="L43" s="108"/>
      <c r="M43" s="108"/>
    </row>
    <row r="44" spans="2:13" ht="15.6" x14ac:dyDescent="0.3">
      <c r="D44" s="18"/>
      <c r="E44" s="18"/>
    </row>
    <row r="45" spans="2:13" ht="15.6" customHeight="1" x14ac:dyDescent="0.3">
      <c r="B45" s="59" t="s">
        <v>133</v>
      </c>
      <c r="C45" s="59"/>
      <c r="D45" s="59"/>
      <c r="E45" s="18"/>
    </row>
    <row r="46" spans="2:13" ht="15.6" x14ac:dyDescent="0.3">
      <c r="B46" s="59"/>
      <c r="C46" s="59"/>
      <c r="D46" s="59"/>
      <c r="E46" s="18"/>
    </row>
    <row r="47" spans="2:13" ht="14.4" customHeight="1" x14ac:dyDescent="0.3">
      <c r="B47" s="11" t="s">
        <v>102</v>
      </c>
      <c r="C47" s="49" t="s">
        <v>5</v>
      </c>
      <c r="D47" s="49"/>
      <c r="E47" s="3"/>
    </row>
    <row r="48" spans="2:13" ht="15.6" x14ac:dyDescent="0.3">
      <c r="B48" s="11" t="s">
        <v>108</v>
      </c>
      <c r="C48" s="49" t="s">
        <v>6</v>
      </c>
      <c r="D48" s="49"/>
      <c r="E48" s="18"/>
    </row>
    <row r="49" spans="2:8" ht="15.6" x14ac:dyDescent="0.3">
      <c r="B49" s="11" t="s">
        <v>109</v>
      </c>
      <c r="C49" s="110" t="s">
        <v>114</v>
      </c>
      <c r="D49" s="111"/>
      <c r="E49" s="18"/>
    </row>
    <row r="50" spans="2:8" ht="15.6" x14ac:dyDescent="0.3">
      <c r="B50" s="36" t="s">
        <v>110</v>
      </c>
      <c r="C50" s="112" t="s">
        <v>115</v>
      </c>
      <c r="D50" s="112"/>
      <c r="E50" s="18"/>
    </row>
    <row r="51" spans="2:8" ht="15.6" x14ac:dyDescent="0.3">
      <c r="B51" s="11" t="s">
        <v>7</v>
      </c>
      <c r="C51" s="49" t="s">
        <v>116</v>
      </c>
      <c r="D51" s="49"/>
      <c r="E51" s="18"/>
    </row>
    <row r="53" spans="2:8" ht="32.4" customHeight="1" x14ac:dyDescent="0.3">
      <c r="E53" s="22"/>
      <c r="F53" s="14"/>
      <c r="G53" s="14"/>
      <c r="H53" s="14"/>
    </row>
    <row r="54" spans="2:8" ht="15.6" x14ac:dyDescent="0.3">
      <c r="E54" s="20"/>
      <c r="F54" s="15"/>
      <c r="G54" s="15"/>
      <c r="H54" s="15"/>
    </row>
    <row r="55" spans="2:8" ht="15.6" x14ac:dyDescent="0.3">
      <c r="E55" s="20"/>
      <c r="F55" s="15"/>
      <c r="G55" s="15"/>
      <c r="H55" s="15"/>
    </row>
    <row r="56" spans="2:8" ht="15.6" x14ac:dyDescent="0.3">
      <c r="E56" s="20"/>
      <c r="F56" s="15"/>
      <c r="G56" s="15"/>
      <c r="H56" s="15"/>
    </row>
    <row r="57" spans="2:8" ht="15.6" x14ac:dyDescent="0.3">
      <c r="E57" s="21"/>
      <c r="F57" s="16"/>
      <c r="G57" s="16"/>
      <c r="H57" s="16"/>
    </row>
    <row r="58" spans="2:8" ht="15.6" x14ac:dyDescent="0.3">
      <c r="E58" s="20"/>
      <c r="F58" s="15"/>
      <c r="G58" s="15"/>
      <c r="H58" s="15"/>
    </row>
  </sheetData>
  <mergeCells count="62">
    <mergeCell ref="C12:C14"/>
    <mergeCell ref="C15:C17"/>
    <mergeCell ref="C18:C19"/>
    <mergeCell ref="B12:B19"/>
    <mergeCell ref="D12:D14"/>
    <mergeCell ref="D15:D17"/>
    <mergeCell ref="D18:D19"/>
    <mergeCell ref="C49:D49"/>
    <mergeCell ref="C50:D50"/>
    <mergeCell ref="C51:D51"/>
    <mergeCell ref="F33:F38"/>
    <mergeCell ref="F39:F43"/>
    <mergeCell ref="B45:D46"/>
    <mergeCell ref="C41:C43"/>
    <mergeCell ref="D33:D35"/>
    <mergeCell ref="D36:D40"/>
    <mergeCell ref="D41:D43"/>
    <mergeCell ref="B33:B43"/>
    <mergeCell ref="I4:K4"/>
    <mergeCell ref="F6:F8"/>
    <mergeCell ref="F3:K3"/>
    <mergeCell ref="C47:D47"/>
    <mergeCell ref="C48:D48"/>
    <mergeCell ref="C29:C30"/>
    <mergeCell ref="D29:D30"/>
    <mergeCell ref="G27:G32"/>
    <mergeCell ref="F27:F32"/>
    <mergeCell ref="G33:G38"/>
    <mergeCell ref="H39:M43"/>
    <mergeCell ref="G39:G43"/>
    <mergeCell ref="B21:D23"/>
    <mergeCell ref="B7:B9"/>
    <mergeCell ref="B3:D4"/>
    <mergeCell ref="F10:G10"/>
    <mergeCell ref="F11:G11"/>
    <mergeCell ref="F12:G12"/>
    <mergeCell ref="F13:G13"/>
    <mergeCell ref="H10:J10"/>
    <mergeCell ref="H11:J11"/>
    <mergeCell ref="F14:G14"/>
    <mergeCell ref="F15:G15"/>
    <mergeCell ref="H12:J12"/>
    <mergeCell ref="H13:J13"/>
    <mergeCell ref="H14:J14"/>
    <mergeCell ref="H15:J15"/>
    <mergeCell ref="F22:F26"/>
    <mergeCell ref="G22:G26"/>
    <mergeCell ref="H22:M26"/>
    <mergeCell ref="H27:M32"/>
    <mergeCell ref="H33:M38"/>
    <mergeCell ref="H19:M19"/>
    <mergeCell ref="F18:M18"/>
    <mergeCell ref="H20:M21"/>
    <mergeCell ref="G20:G21"/>
    <mergeCell ref="F20:F21"/>
    <mergeCell ref="D27:D28"/>
    <mergeCell ref="B25:B30"/>
    <mergeCell ref="C33:C35"/>
    <mergeCell ref="C36:C40"/>
    <mergeCell ref="C25:C26"/>
    <mergeCell ref="C27:C28"/>
    <mergeCell ref="D25:D26"/>
  </mergeCells>
  <conditionalFormatting sqref="H11:J11">
    <cfRule type="expression" dxfId="9" priority="1">
      <formula>$H$11</formula>
    </cfRule>
  </conditionalFormatting>
  <conditionalFormatting sqref="I6">
    <cfRule type="expression" dxfId="8" priority="5">
      <formula>$I$6</formula>
    </cfRule>
  </conditionalFormatting>
  <conditionalFormatting sqref="I7">
    <cfRule type="expression" dxfId="7" priority="4">
      <formula>$I$7</formula>
    </cfRule>
  </conditionalFormatting>
  <conditionalFormatting sqref="I8">
    <cfRule type="expression" dxfId="6" priority="3">
      <formula>$I$8</formula>
    </cfRule>
  </conditionalFormatting>
  <conditionalFormatting sqref="J6">
    <cfRule type="expression" dxfId="5" priority="6">
      <formula>$J$6</formula>
    </cfRule>
  </conditionalFormatting>
  <conditionalFormatting sqref="J7">
    <cfRule type="expression" dxfId="4" priority="8">
      <formula>$J$7</formula>
    </cfRule>
  </conditionalFormatting>
  <conditionalFormatting sqref="J8">
    <cfRule type="expression" dxfId="3" priority="9">
      <formula>$J$8</formula>
    </cfRule>
  </conditionalFormatting>
  <conditionalFormatting sqref="K6">
    <cfRule type="expression" dxfId="2" priority="12">
      <formula>$K$6</formula>
    </cfRule>
  </conditionalFormatting>
  <conditionalFormatting sqref="K7">
    <cfRule type="expression" dxfId="1" priority="11">
      <formula>$K$7</formula>
    </cfRule>
  </conditionalFormatting>
  <conditionalFormatting sqref="K8">
    <cfRule type="expression" dxfId="0" priority="10">
      <formula>$K$8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MIPER CM</vt:lpstr>
      <vt:lpstr>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Zamirr Catalan</dc:creator>
  <cp:lastModifiedBy>Barbara Olguin Externo</cp:lastModifiedBy>
  <dcterms:created xsi:type="dcterms:W3CDTF">2022-03-21T16:35:40Z</dcterms:created>
  <dcterms:modified xsi:type="dcterms:W3CDTF">2024-08-08T15:38:20Z</dcterms:modified>
</cp:coreProperties>
</file>