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amsoniteeurope-my.sharepoint.com/personal/barbara_olguinexterno_samsonite_com/Documents/Escritorio/MIPER/"/>
    </mc:Choice>
  </mc:AlternateContent>
  <xr:revisionPtr revIDLastSave="735" documentId="8_{0F0C279A-06E1-4265-9EF9-C76926F706B0}" xr6:coauthVersionLast="47" xr6:coauthVersionMax="47" xr10:uidLastSave="{C089E8C0-5F87-4EE1-A59B-E38F4D9D2751}"/>
  <bookViews>
    <workbookView xWindow="0" yWindow="-16320" windowWidth="29040" windowHeight="15720" xr2:uid="{F2731AF2-AA19-4AD3-8396-3DAFD1C20A47}"/>
  </bookViews>
  <sheets>
    <sheet name="MIPER CM" sheetId="1" r:id="rId1"/>
    <sheet name="INDICADOR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1" l="1"/>
  <c r="G45" i="1" s="1"/>
  <c r="F75" i="1"/>
  <c r="G75" i="1" s="1"/>
  <c r="F73" i="1"/>
  <c r="G73" i="1" s="1"/>
  <c r="F71" i="1"/>
  <c r="G71" i="1" s="1"/>
  <c r="F77" i="1"/>
  <c r="G77" i="1" s="1"/>
  <c r="F78" i="1"/>
  <c r="G78" i="1" s="1"/>
  <c r="F63" i="1"/>
  <c r="G63" i="1" s="1"/>
  <c r="F64" i="1"/>
  <c r="G64" i="1" s="1"/>
  <c r="F65" i="1"/>
  <c r="G65" i="1" s="1"/>
  <c r="F61" i="1"/>
  <c r="G61" i="1" s="1"/>
  <c r="F59" i="1"/>
  <c r="G59" i="1" s="1"/>
  <c r="F57" i="1"/>
  <c r="G57" i="1" s="1"/>
  <c r="F43" i="1"/>
  <c r="G43" i="1" s="1"/>
  <c r="F41" i="1"/>
  <c r="G41" i="1" s="1"/>
  <c r="F35" i="1"/>
  <c r="G35" i="1" s="1"/>
  <c r="F33" i="1"/>
  <c r="G33" i="1" s="1"/>
  <c r="F31" i="1"/>
  <c r="G31" i="1" s="1"/>
  <c r="J6" i="2" l="1"/>
  <c r="F12" i="2" s="1"/>
  <c r="J7" i="2"/>
  <c r="F13" i="2" s="1"/>
  <c r="K8" i="2"/>
  <c r="K7" i="2"/>
  <c r="K6" i="2"/>
  <c r="F11" i="2" s="1"/>
  <c r="J8" i="2"/>
  <c r="I8" i="2"/>
  <c r="F15" i="2" s="1"/>
  <c r="I7" i="2"/>
  <c r="F14" i="2" s="1"/>
  <c r="I6" i="2"/>
  <c r="F30" i="1"/>
  <c r="G30" i="1" s="1"/>
  <c r="F29" i="1"/>
  <c r="G29" i="1" s="1"/>
  <c r="F28" i="1"/>
  <c r="G28" i="1" s="1"/>
  <c r="F27" i="1"/>
  <c r="G27" i="1" s="1"/>
  <c r="F24" i="1"/>
  <c r="G24" i="1" s="1"/>
  <c r="F22" i="1"/>
  <c r="G22" i="1" s="1"/>
  <c r="F20" i="1"/>
  <c r="G20" i="1" s="1"/>
  <c r="F70" i="1" l="1"/>
  <c r="G70" i="1" s="1"/>
  <c r="F69" i="1"/>
  <c r="G69" i="1" s="1"/>
  <c r="F68" i="1"/>
  <c r="G68" i="1" s="1"/>
  <c r="F67" i="1"/>
  <c r="G67" i="1" s="1"/>
  <c r="F66" i="1"/>
  <c r="G66" i="1" s="1"/>
  <c r="F56" i="1"/>
  <c r="G56" i="1" s="1"/>
  <c r="F54" i="1"/>
  <c r="G54" i="1" s="1"/>
  <c r="F53" i="1"/>
  <c r="G53" i="1" s="1"/>
  <c r="F52" i="1"/>
  <c r="G52" i="1" s="1"/>
  <c r="F49" i="1"/>
  <c r="G49" i="1" s="1"/>
  <c r="F48" i="1"/>
  <c r="G48" i="1" s="1"/>
  <c r="F47" i="1"/>
  <c r="G47" i="1" s="1"/>
  <c r="F40" i="1"/>
  <c r="G40" i="1" s="1"/>
  <c r="F39" i="1"/>
  <c r="G39" i="1" s="1"/>
  <c r="F38" i="1"/>
  <c r="G38" i="1" s="1"/>
  <c r="F37" i="1"/>
  <c r="G37" i="1" s="1"/>
  <c r="F26" i="1" l="1"/>
  <c r="G26" i="1" s="1"/>
  <c r="F15" i="1"/>
  <c r="G15" i="1" s="1"/>
  <c r="F19" i="1"/>
  <c r="G19" i="1" s="1"/>
  <c r="F18" i="1" l="1"/>
  <c r="G18" i="1" s="1"/>
  <c r="F17" i="1"/>
  <c r="G17" i="1" s="1"/>
  <c r="F16" i="1"/>
  <c r="G16" i="1" s="1"/>
  <c r="F14" i="1"/>
  <c r="G14" i="1" s="1"/>
  <c r="F13" i="1"/>
  <c r="G13" i="1" s="1"/>
  <c r="F12" i="1"/>
  <c r="G12" i="1" s="1"/>
  <c r="F11" i="1"/>
  <c r="G11" i="1" s="1"/>
  <c r="F10" i="1"/>
  <c r="G10" i="1" s="1"/>
  <c r="F9" i="1"/>
  <c r="G9" i="1" s="1"/>
</calcChain>
</file>

<file path=xl/sharedStrings.xml><?xml version="1.0" encoding="utf-8"?>
<sst xmlns="http://schemas.openxmlformats.org/spreadsheetml/2006/main" count="581" uniqueCount="177">
  <si>
    <t>Empresa:</t>
  </si>
  <si>
    <t>Samsonite Chile S.A</t>
  </si>
  <si>
    <t>Giro:</t>
  </si>
  <si>
    <t>Retail</t>
  </si>
  <si>
    <t>CASA MATRIZ</t>
  </si>
  <si>
    <t>Eliminación</t>
  </si>
  <si>
    <t>Sustitución</t>
  </si>
  <si>
    <t>EPP</t>
  </si>
  <si>
    <t>EVALUACIÓN DE RIESGOS : ASPECTOS DE SEGURIDAD
Magnitud de Riesgo : P x C</t>
  </si>
  <si>
    <t>Criterio</t>
  </si>
  <si>
    <t>Descripción Evaluación de Seguridad</t>
  </si>
  <si>
    <t>Valor</t>
  </si>
  <si>
    <t>Consecuencia (C)</t>
  </si>
  <si>
    <t>Probabilidad 
(P)</t>
  </si>
  <si>
    <t>EVALUACIÓN DE RIESGOS : ASPECTOS DE SALUD
Magnitud de Riesgo : E x C</t>
  </si>
  <si>
    <t>Descripción Evaluación de Salud Ocupacional</t>
  </si>
  <si>
    <t>Exposición 
(E)</t>
  </si>
  <si>
    <t>Eliminar el cableado en zonas de tránsito</t>
  </si>
  <si>
    <t>Inspección  preventiva</t>
  </si>
  <si>
    <t>Si</t>
  </si>
  <si>
    <t>Art N° 184 del Código del Trabajo</t>
  </si>
  <si>
    <t>Vigente</t>
  </si>
  <si>
    <t>Cambiar el cableado en malas condiciones</t>
  </si>
  <si>
    <t xml:space="preserve">Art N° 39 del D.S. N° 594 </t>
  </si>
  <si>
    <t xml:space="preserve">Capacitación de inducción de seguridad </t>
  </si>
  <si>
    <t>Observación de seguridad</t>
  </si>
  <si>
    <t>Art N° 21 del D.S. N° 40</t>
  </si>
  <si>
    <t>No utilizar la pantalla del computador a la altura de los ojos (cuello doblado hacia abajo)</t>
  </si>
  <si>
    <t>Sentarse manteniendo las rodillas en un ángulo menor a 90 grados</t>
  </si>
  <si>
    <t>Se debe despejar todo pasillo de tránsito obstruido. - Capacitación de inducción de seguridad</t>
  </si>
  <si>
    <t>Art N° 37 del D.S. N° 594</t>
  </si>
  <si>
    <t>Se debe eliminar esta condición cada vez que sea identificada. - Capacitación de inducción de seguridad</t>
  </si>
  <si>
    <t>Capacitación de procedimiento de limpieza y desinfección</t>
  </si>
  <si>
    <t>Fecha de vigencia:</t>
  </si>
  <si>
    <t>No utilizar los elementos ergonómicos (apoya muñecas y pad mouse)</t>
  </si>
  <si>
    <t>Esta tarea se debe realizar con guantes medianos de plástico</t>
  </si>
  <si>
    <t>Utilización de guante de plástico</t>
  </si>
  <si>
    <t>Capacitación de manejo a la defensiva (Curso ACHS)</t>
  </si>
  <si>
    <t>No aplica</t>
  </si>
  <si>
    <t>Capacitación sobre manejo manual de carga</t>
  </si>
  <si>
    <t>Ley 20.001 y 20.949</t>
  </si>
  <si>
    <t>Levantar, trasladar y arrastrar cargas por sobre 25 kg para el caso de los hombres y de 20 kg para las mujeres</t>
  </si>
  <si>
    <t>Realizar una rotación de tronco con una carga por sobre los 3 kg</t>
  </si>
  <si>
    <t>Utilizar el corta cartón sin observar y prestar atención a la acción realizada</t>
  </si>
  <si>
    <t>Realizar el corte en dirección al cuerpo y a las extremidades con el corta cartón</t>
  </si>
  <si>
    <t>No utilizar los carros de carga (yegua) para trasladar cajas</t>
  </si>
  <si>
    <t>Utilización de carro de carga para transportar cajas. Capacitación sobre manejo manual de carga</t>
  </si>
  <si>
    <t>Utilizar la pistola etiquetadora sin prestar atención a la labor realizada</t>
  </si>
  <si>
    <t>Capacitación de inducción de seguridad</t>
  </si>
  <si>
    <t xml:space="preserve">Art N° 21 del D.S. N° 40.  </t>
  </si>
  <si>
    <t xml:space="preserve">Art N° 21 del D.S. N° 40. </t>
  </si>
  <si>
    <t>Capacitación sobre el procedimiento de uso de escaleras de tijeras</t>
  </si>
  <si>
    <t>Eliminar la escalera en malas condiciones y reponerla por una en buen estado</t>
  </si>
  <si>
    <t>Jefatura del local</t>
  </si>
  <si>
    <t>Visita a locales para chequear la correcta instalación de las graficas</t>
  </si>
  <si>
    <t>No estar atento a las condiciones del entorno de la sala de ventas</t>
  </si>
  <si>
    <t>Art N° 21 del D.S. N° 40.</t>
  </si>
  <si>
    <t>Superficie de piso irregular</t>
  </si>
  <si>
    <t>Se debe eliminar esta condición de peligro</t>
  </si>
  <si>
    <t>Art N° 21 del D.S N° 40.</t>
  </si>
  <si>
    <t>Última revisión:</t>
  </si>
  <si>
    <t>Centro de trabajo:</t>
  </si>
  <si>
    <t>CARGO</t>
  </si>
  <si>
    <t>ACTIVIDAD</t>
  </si>
  <si>
    <t>PELIGRO</t>
  </si>
  <si>
    <t>VALOR ESPERADO DE PÉRDIDA</t>
  </si>
  <si>
    <t>V.E.P</t>
  </si>
  <si>
    <t>RIESGO</t>
  </si>
  <si>
    <t>IDENTIFICACIÓN DE LOS FACTORES DE RIESGO</t>
  </si>
  <si>
    <t>CONSECUENCIA</t>
  </si>
  <si>
    <t>Caída a mismo nivel por cableado expuesto en pasillos</t>
  </si>
  <si>
    <t>PROBABILIDAD</t>
  </si>
  <si>
    <t>Quemaduras por contacto con equipo energizado sin aislación</t>
  </si>
  <si>
    <t>Lesiones musculoesqueléticas por torción de cuello al observar la pantalla del computador</t>
  </si>
  <si>
    <t>Caída a mismo nivel por tránsitar por pasillo obstruido por objetos</t>
  </si>
  <si>
    <t>Caídas al mismo nivel por caminar observando el celular</t>
  </si>
  <si>
    <t>Lesiones, molestias lumbares por posturas incorrectas al realizar labores administrativas</t>
  </si>
  <si>
    <t xml:space="preserve">Caídas a mismo nivel por tránsitar por pasillos con líquidos derramados en pisos </t>
  </si>
  <si>
    <t>Cortes de manos por utilizar objetos de oficina</t>
  </si>
  <si>
    <t xml:space="preserve">Violencia en el trabajo ejercida por terceros ajenos al trabajo </t>
  </si>
  <si>
    <t>Agresión u hostigamiento por parte de jefatura y/o por trabajadores/as</t>
  </si>
  <si>
    <t xml:space="preserve">Requerimientos de carácter sexual, no consentidos por quien los recibe </t>
  </si>
  <si>
    <t>LABORES ADMINISTRATIVAS EN CASA MATRIZ</t>
  </si>
  <si>
    <t xml:space="preserve">Contacto con productos químicos al manipular productos sin elementos de protección personal </t>
  </si>
  <si>
    <t>Caídas al mismo nivel por resbalar en piso húmedo</t>
  </si>
  <si>
    <t>Caídas a distinto nivel por realizar limpieza de vidrios sobre plataformas inestables</t>
  </si>
  <si>
    <t>Contacto prolongado con líquidos al lavar utensilios de cocina sin elementos de protección personal</t>
  </si>
  <si>
    <t>Conducir sin utilizar el cinturón de seguridad</t>
  </si>
  <si>
    <t>Conducir utilizando equipos distractores</t>
  </si>
  <si>
    <t>Atropello al transitar por la vía pública sin prestar atención a las condiciones del entorno</t>
  </si>
  <si>
    <t>Atropello al trásitar y/o cruzar calles por la vía pública observando y utilizando el celular</t>
  </si>
  <si>
    <t xml:space="preserve">Levantar cargas sobre 3 Kg de forma incorrecta </t>
  </si>
  <si>
    <t>DISEÑO Y MARKETING</t>
  </si>
  <si>
    <t>VISUAL</t>
  </si>
  <si>
    <t>Caída a mismo o distinto nivel al utilizar la escalera de tijera sin abrir completamente las bisagras</t>
  </si>
  <si>
    <t>Caída a mismo o distinto nivel al subir o bajar escaleras sin utilizar los tres puntos de apoyo</t>
  </si>
  <si>
    <t>Caídas a mismo o distinto nivel al posicionar  escalera sobre superficies  irregularidades</t>
  </si>
  <si>
    <t>Cortes de manos al utilizar herramientas de mano al no tener la vista en la tarea</t>
  </si>
  <si>
    <t>Cortes y/o golpes al realiza cortes en dirección al cuerpo y a las extremidades con el corta cartón</t>
  </si>
  <si>
    <t>X</t>
  </si>
  <si>
    <t>CLASIFICACIÓN DEL RIESGO</t>
  </si>
  <si>
    <t>MEDIDA DE CONTROL</t>
  </si>
  <si>
    <t>E</t>
  </si>
  <si>
    <t>(E)</t>
  </si>
  <si>
    <t>(S)</t>
  </si>
  <si>
    <t>(CI)</t>
  </si>
  <si>
    <t>(MA)</t>
  </si>
  <si>
    <t>(EPP)</t>
  </si>
  <si>
    <t>S</t>
  </si>
  <si>
    <t>CI</t>
  </si>
  <si>
    <t>CA</t>
  </si>
  <si>
    <t>Alto</t>
  </si>
  <si>
    <t>Bajo</t>
  </si>
  <si>
    <t>Medio</t>
  </si>
  <si>
    <t>Control de ingeniería</t>
  </si>
  <si>
    <t>Control administrativo</t>
  </si>
  <si>
    <t>Elementos de protección personal</t>
  </si>
  <si>
    <t>MAGNITUD DEL RIESGO</t>
  </si>
  <si>
    <t>Magnitud del Riesgo</t>
  </si>
  <si>
    <t>Criticidad</t>
  </si>
  <si>
    <t>Inaceptable</t>
  </si>
  <si>
    <t>Importante</t>
  </si>
  <si>
    <t>Moderado</t>
  </si>
  <si>
    <t>Aceptable</t>
  </si>
  <si>
    <t>Trivial</t>
  </si>
  <si>
    <t>ACCIÓN Y TEMPORIZACIÓN</t>
  </si>
  <si>
    <t>No se requiere acción específica</t>
  </si>
  <si>
    <t>Se deber hacer esfuerzos para reducir el riesgo, determinando las inversiones precisas. Las medidas para reducir el riesgo se deben implementar en un período determinado. Cuando el riesgo moderado está asociado con consecuencias extremadamente dañinas, se precisará una acción posterior para establecer, con más precisión, la probabilidad de daño como base para determinar la necesidad de mejora de las medidas de control.</t>
  </si>
  <si>
    <t>No se debe comenzar ni continuar el trabajo hasta que se haya reducido el riesgo
(puede que se precisen recursos considerables para controlar el riesgo).
Cuando el riesgo corresponda a un trabajo que se está realizando, se debe remediar el
problema en un tiempo inferior al de los riesgos moderados.</t>
  </si>
  <si>
    <t>Intolerable</t>
  </si>
  <si>
    <t>No debe comenzar ni continuar el trabajo hasta que se reduzca el riesgo. Si no es
posible reducirlo, incluso con recursos ilimitados, se debe prohibir el trabajo.</t>
  </si>
  <si>
    <t>No se necesita mejorar la acción preventiva. Sin embargo, se deben considerar soluciones más rentables o mejoras que no supongan una carga económica importante.
Se requieren comprobaciones periódicas para asegurar que se mantiene la eficacia de las medidas de control.</t>
  </si>
  <si>
    <t>RANGOS DE CLASIFICACIÓN Y SU ACCIÓN CORRESPONDIENTE</t>
  </si>
  <si>
    <t>Jerarquía de Controles de Riesgo</t>
  </si>
  <si>
    <t>Capacitación permanente al interior de la organización que permitan proporcionar habilidades comunicacionales, entre otras, a quienes están expuestos a estas situaciones de riesgos laborales.</t>
  </si>
  <si>
    <t>Entrenar a quienes trabajan en la detección precoz de comportamientos ofensivos, malos tratos, acoso laboral y acoso sexual. Además, de difundir y sensibilizar respecto del procedimiento de prevención, denuncia, investigación y sanción d este tipo de comportamientos, que no deben ser tolerados.</t>
  </si>
  <si>
    <r>
      <t>Baja</t>
    </r>
    <r>
      <rPr>
        <sz val="11"/>
        <rFont val="Calibri"/>
        <family val="2"/>
        <scheme val="minor"/>
      </rPr>
      <t>: No existe el contacto ni la exposición a agentes que generen enfermedades profesionales.</t>
    </r>
  </si>
  <si>
    <r>
      <t>Media</t>
    </r>
    <r>
      <rPr>
        <sz val="11"/>
        <rFont val="Calibri"/>
        <family val="2"/>
        <scheme val="minor"/>
      </rPr>
      <t>: El contacto y la exposición es próxima a los límites permisibles.</t>
    </r>
  </si>
  <si>
    <r>
      <t xml:space="preserve">Alta: </t>
    </r>
    <r>
      <rPr>
        <sz val="11"/>
        <rFont val="Calibri"/>
        <family val="2"/>
        <scheme val="minor"/>
      </rPr>
      <t>El contacto y la exposición son con valores de los agentes superiores a los límites permisibles.</t>
    </r>
  </si>
  <si>
    <r>
      <t xml:space="preserve">Baja: </t>
    </r>
    <r>
      <rPr>
        <sz val="11"/>
        <rFont val="Calibri"/>
        <family val="2"/>
        <scheme val="minor"/>
      </rPr>
      <t>Suceso improbable, no ha pasado nunca hasta la fecha; Podrá ocurrir menos de una vez cada 5 años. Nunca se ha observado, pero se considera que es posible.</t>
    </r>
  </si>
  <si>
    <r>
      <t>Media:</t>
    </r>
    <r>
      <rPr>
        <sz val="11"/>
        <rFont val="Calibri"/>
        <family val="2"/>
        <scheme val="minor"/>
      </rPr>
      <t xml:space="preserve"> Suceso que no ocurre ha menudo. Podrá ocurrir de vez en cuando (menos de una vez al año). Ha sido observado repetitivamente en circunstancias similares.</t>
    </r>
  </si>
  <si>
    <r>
      <t>Alta:</t>
    </r>
    <r>
      <rPr>
        <sz val="11"/>
        <rFont val="Calibri"/>
        <family val="2"/>
        <scheme val="minor"/>
      </rPr>
      <t xml:space="preserve"> Suceso repetitivo, por lo menos una vez cada semestre, ha ocurrido a menudo en circunstancias similares</t>
    </r>
  </si>
  <si>
    <r>
      <t>Baja:</t>
    </r>
    <r>
      <rPr>
        <sz val="11"/>
        <rFont val="Calibri"/>
        <family val="2"/>
        <scheme val="minor"/>
      </rPr>
      <t xml:space="preserve"> No se produce la enfermedad profesional o el daño ergonómico.</t>
    </r>
  </si>
  <si>
    <r>
      <t>Media:</t>
    </r>
    <r>
      <rPr>
        <sz val="11"/>
        <rFont val="Calibri"/>
        <family val="2"/>
        <scheme val="minor"/>
      </rPr>
      <t xml:space="preserve"> El daño que provoca, o que potencialmente se puede provocar, solo genera molestias o enfermedades profesionales reversibles, no incapacitantes,  puede tener un tratamiento ambulatorio.</t>
    </r>
  </si>
  <si>
    <r>
      <t xml:space="preserve">Alta: </t>
    </r>
    <r>
      <rPr>
        <sz val="11"/>
        <rFont val="Calibri"/>
        <family val="2"/>
        <scheme val="minor"/>
      </rPr>
      <t>El daño que provoca, o que potencialmente se puede provocar, genera enfermedades profesionales irreversibles, esto es, se genera una incapacidad permanente.</t>
    </r>
  </si>
  <si>
    <r>
      <t xml:space="preserve">Baja: </t>
    </r>
    <r>
      <rPr>
        <sz val="11"/>
        <rFont val="Calibri"/>
        <family val="2"/>
        <scheme val="minor"/>
      </rPr>
      <t>Lesión no incapacitante, daños superficiales, cortes y magulladuras pequeñas, irritaciones de los ojos, molestias a trabajadores y/o terceros.</t>
    </r>
  </si>
  <si>
    <r>
      <t xml:space="preserve">Media: </t>
    </r>
    <r>
      <rPr>
        <sz val="11"/>
        <rFont val="Calibri"/>
        <family val="2"/>
        <scheme val="minor"/>
      </rPr>
      <t>Lesión con incapacidad temporal, laceraciones, quemaduras, torceduras importantes a trabajadores y/o terceros.</t>
    </r>
  </si>
  <si>
    <r>
      <t>Alta:</t>
    </r>
    <r>
      <rPr>
        <sz val="11"/>
        <rFont val="Calibri"/>
        <family val="2"/>
        <scheme val="minor"/>
      </rPr>
      <t xml:space="preserve"> Lesión con incapacidad permanente o muerte, amputación, fracturas mayores, intoxicaciones, lesiones múltiples a trabajadores y/o terceros</t>
    </r>
  </si>
  <si>
    <t>Activación (Unidad de intervención en crisis) (UIC) ACHS</t>
  </si>
  <si>
    <t xml:space="preserve">Activación Protocolo de Prevención del acoso laboral, sexual y violencia en el trabajo. </t>
  </si>
  <si>
    <t xml:space="preserve">MANIPULACIÓN, CLASIFICACIÓN Y REVISIÓN DE LAS MUESTRAS DE PRODUCTOS </t>
  </si>
  <si>
    <t>PROCESO DE ALMACENAMIENTO DE MUESTRAS DE PRODUCTOS</t>
  </si>
  <si>
    <t>VISITAS A LOCALES</t>
  </si>
  <si>
    <t>COMERCIAL, RRHH, OPERACIONES, MARKETING, VISUAL Y FINANZAS</t>
  </si>
  <si>
    <t>PERSONAL DE ASEO Y LIMPIEZA</t>
  </si>
  <si>
    <t>LABORES DE LIMPIEZA DE ESPACIOS COMUNES Y ÁREAS ADMINISTRATIVAS</t>
  </si>
  <si>
    <t>Eliminar todas las condiciones que puedan presentar un riesgo para las personas.</t>
  </si>
  <si>
    <t>Implementar campañas comunicacionales vinculadas con la promoción del buen trato.</t>
  </si>
  <si>
    <t>APERTURA DE NUEVOS LOCALES</t>
  </si>
  <si>
    <t>ACTIVIDAD DE SEGUIMIENTO</t>
  </si>
  <si>
    <t>SEGUIMIENTO MEDIDAS DE CONTROL</t>
  </si>
  <si>
    <t>RESPONSABLE</t>
  </si>
  <si>
    <t>REQUISITO LEGAL</t>
  </si>
  <si>
    <t>NORMA</t>
  </si>
  <si>
    <t>STATUS</t>
  </si>
  <si>
    <t>CUMPLIMIENTO LEGAL</t>
  </si>
  <si>
    <t>VERIFICACIÓN</t>
  </si>
  <si>
    <t>Actividades Preventivas</t>
  </si>
  <si>
    <t>RR.HH y Depto de Prevención de Riesgos</t>
  </si>
  <si>
    <t>No</t>
  </si>
  <si>
    <t>Art N° 184 del Código del Trabajo / Ley 21643</t>
  </si>
  <si>
    <t>Fuera de norma</t>
  </si>
  <si>
    <t>Derogado</t>
  </si>
  <si>
    <t>RR.HH y Depto de Prevención de Riesgo</t>
  </si>
  <si>
    <t>Depto Prevención de Riesgos/OA</t>
  </si>
  <si>
    <t>COMERCIAL, INFORMÁTICA, PLANIFICACIÓN, RRHH, OPERACIONES, DISEÑO, FINANZAS, E-COMMERCE, EJECUTIVOS/DIRECTORES, RECEPCIÓN</t>
  </si>
  <si>
    <t>Depto Prevención de Riesgos y C.P.H.S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</si>
</sst>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b/>
      <sz val="11"/>
      <color theme="1"/>
      <name val="Calibri"/>
      <family val="2"/>
      <scheme val="minor"/>
    </font>
    <font>
      <b/>
      <sz val="9"/>
      <name val="Verdana"/>
      <family val="2"/>
    </font>
    <font>
      <sz val="9"/>
      <name val="Verdana"/>
      <family val="2"/>
    </font>
    <font>
      <sz val="8"/>
      <name val="Calibri"/>
      <family val="2"/>
      <scheme val="minor"/>
    </font>
    <font>
      <b/>
      <sz val="12"/>
      <color theme="1"/>
      <name val="Calibri"/>
      <family val="2"/>
      <scheme val="minor"/>
    </font>
    <font>
      <sz val="12"/>
      <color theme="1"/>
      <name val="Calibri"/>
      <family val="2"/>
      <scheme val="minor"/>
    </font>
    <font>
      <b/>
      <sz val="20"/>
      <name val="Calibri"/>
      <family val="2"/>
    </font>
    <font>
      <b/>
      <sz val="12"/>
      <name val="Calibri"/>
      <family val="2"/>
      <scheme val="minor"/>
    </font>
    <font>
      <sz val="12"/>
      <name val="Calibri"/>
      <family val="2"/>
      <scheme val="minor"/>
    </font>
    <font>
      <b/>
      <sz val="12"/>
      <color indexed="9"/>
      <name val="Calibri"/>
      <family val="2"/>
      <scheme val="minor"/>
    </font>
    <font>
      <b/>
      <sz val="11"/>
      <color indexed="9"/>
      <name val="Calibri"/>
      <family val="2"/>
      <scheme val="minor"/>
    </font>
    <font>
      <b/>
      <sz val="11"/>
      <name val="Calibri"/>
      <family val="2"/>
      <scheme val="minor"/>
    </font>
    <font>
      <sz val="11"/>
      <name val="Calibri"/>
      <family val="2"/>
      <scheme val="minor"/>
    </font>
    <font>
      <sz val="11"/>
      <color rgb="FFFFFF00"/>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rgb="FFFF9933"/>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127">
    <xf numFmtId="0" fontId="0" fillId="0" borderId="0" xfId="0"/>
    <xf numFmtId="0" fontId="0" fillId="0" borderId="1" xfId="0" applyBorder="1" applyAlignment="1">
      <alignment horizontal="center"/>
    </xf>
    <xf numFmtId="0" fontId="3" fillId="0" borderId="0" xfId="0" applyFont="1"/>
    <xf numFmtId="0" fontId="3" fillId="2" borderId="0" xfId="0" applyFont="1" applyFill="1"/>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5" fillId="4" borderId="1" xfId="0" applyFont="1" applyFill="1" applyBorder="1" applyAlignment="1">
      <alignment horizontal="center" vertical="center"/>
    </xf>
    <xf numFmtId="0" fontId="5" fillId="0" borderId="0" xfId="0" applyFont="1"/>
    <xf numFmtId="0" fontId="6" fillId="3" borderId="0" xfId="0" applyFont="1" applyFill="1"/>
    <xf numFmtId="0" fontId="1" fillId="0" borderId="1" xfId="0" applyFont="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10" fillId="3" borderId="0" xfId="0" applyFont="1" applyFill="1" applyAlignment="1">
      <alignment vertical="center" wrapText="1"/>
    </xf>
    <xf numFmtId="0" fontId="1" fillId="3" borderId="0" xfId="0" applyFont="1" applyFill="1" applyAlignment="1">
      <alignment vertical="center"/>
    </xf>
    <xf numFmtId="0" fontId="2" fillId="3" borderId="0" xfId="0" applyFont="1" applyFill="1" applyAlignment="1">
      <alignment vertical="center" wrapText="1"/>
    </xf>
    <xf numFmtId="0" fontId="6" fillId="0" borderId="1" xfId="0" applyFont="1" applyBorder="1" applyAlignment="1">
      <alignment horizontal="center" vertical="center"/>
    </xf>
    <xf numFmtId="0" fontId="8" fillId="3" borderId="0" xfId="0" applyFont="1" applyFill="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xf>
    <xf numFmtId="0" fontId="9" fillId="0" borderId="0" xfId="0" applyFont="1" applyAlignment="1">
      <alignment horizontal="center" vertical="center" wrapText="1"/>
    </xf>
    <xf numFmtId="0" fontId="10" fillId="3" borderId="0" xfId="0" applyFont="1" applyFill="1" applyAlignment="1">
      <alignment horizontal="center" vertical="center" wrapText="1"/>
    </xf>
    <xf numFmtId="0" fontId="0" fillId="12" borderId="7" xfId="0" applyFill="1" applyBorder="1"/>
    <xf numFmtId="0" fontId="0" fillId="12" borderId="12" xfId="0" applyFill="1" applyBorder="1"/>
    <xf numFmtId="0" fontId="0" fillId="12" borderId="10" xfId="0" applyFill="1" applyBorder="1"/>
    <xf numFmtId="0" fontId="6" fillId="11" borderId="7" xfId="0" applyFont="1" applyFill="1" applyBorder="1"/>
    <xf numFmtId="0" fontId="6" fillId="11" borderId="12" xfId="0" applyFont="1" applyFill="1" applyBorder="1" applyAlignment="1">
      <alignment horizontal="center" vertical="center"/>
    </xf>
    <xf numFmtId="0" fontId="6" fillId="3" borderId="1" xfId="0" applyFont="1" applyFill="1" applyBorder="1" applyAlignment="1">
      <alignment horizontal="center" vertical="center"/>
    </xf>
    <xf numFmtId="0" fontId="6" fillId="11" borderId="10" xfId="0" applyFont="1" applyFill="1" applyBorder="1" applyAlignment="1">
      <alignment horizontal="center" vertical="center"/>
    </xf>
    <xf numFmtId="0" fontId="6" fillId="11" borderId="9" xfId="0" applyFont="1" applyFill="1" applyBorder="1" applyAlignment="1">
      <alignment horizontal="center" vertical="center"/>
    </xf>
    <xf numFmtId="0" fontId="5" fillId="11" borderId="0" xfId="0" applyFont="1" applyFill="1" applyAlignment="1">
      <alignment horizontal="center" vertical="center"/>
    </xf>
    <xf numFmtId="0" fontId="5" fillId="11" borderId="13" xfId="0" applyFont="1" applyFill="1" applyBorder="1" applyAlignment="1">
      <alignment horizontal="center" vertical="center"/>
    </xf>
    <xf numFmtId="0" fontId="9" fillId="11" borderId="10" xfId="0" applyFont="1" applyFill="1" applyBorder="1" applyAlignment="1">
      <alignment horizontal="center" vertical="center" wrapText="1"/>
    </xf>
    <xf numFmtId="0" fontId="5" fillId="11" borderId="12" xfId="0" applyFont="1" applyFill="1" applyBorder="1" applyAlignment="1">
      <alignment horizontal="center" vertical="center"/>
    </xf>
    <xf numFmtId="0" fontId="5" fillId="11" borderId="8" xfId="0" applyFont="1" applyFill="1" applyBorder="1" applyAlignment="1">
      <alignment horizontal="center" vertical="center"/>
    </xf>
    <xf numFmtId="0" fontId="12"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vertical="center" wrapText="1"/>
    </xf>
    <xf numFmtId="0" fontId="1" fillId="14" borderId="1" xfId="0" applyFont="1" applyFill="1" applyBorder="1" applyAlignment="1">
      <alignment horizontal="center" vertical="center"/>
    </xf>
    <xf numFmtId="0" fontId="0" fillId="3" borderId="0" xfId="0" applyFill="1"/>
    <xf numFmtId="0" fontId="13" fillId="0" borderId="0" xfId="0" applyFont="1"/>
    <xf numFmtId="0" fontId="12" fillId="3" borderId="0" xfId="0" applyFont="1" applyFill="1" applyAlignment="1">
      <alignment vertical="center" wrapText="1"/>
    </xf>
    <xf numFmtId="0" fontId="1" fillId="0" borderId="1" xfId="0" applyFont="1" applyBorder="1" applyAlignment="1">
      <alignment horizontal="center" vertical="center" wrapText="1"/>
    </xf>
    <xf numFmtId="0" fontId="14" fillId="0" borderId="0" xfId="0" applyFont="1" applyAlignment="1">
      <alignment horizontal="center"/>
    </xf>
    <xf numFmtId="0" fontId="14" fillId="0" borderId="0" xfId="0" applyFont="1"/>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7" fillId="0" borderId="1" xfId="0" applyFont="1" applyBorder="1" applyAlignment="1">
      <alignment horizontal="center" vertical="center" wrapText="1"/>
    </xf>
    <xf numFmtId="0" fontId="5" fillId="5"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 fillId="14" borderId="1" xfId="0" applyFont="1" applyFill="1" applyBorder="1" applyAlignment="1">
      <alignment horizontal="center" vertical="center"/>
    </xf>
    <xf numFmtId="0" fontId="11" fillId="10" borderId="1" xfId="0" applyFont="1" applyFill="1" applyBorder="1" applyAlignment="1">
      <alignment horizontal="center" vertical="center" wrapText="1"/>
    </xf>
    <xf numFmtId="0" fontId="0" fillId="8" borderId="7" xfId="0" applyFill="1" applyBorder="1" applyAlignment="1">
      <alignment horizontal="left" vertical="center"/>
    </xf>
    <xf numFmtId="0" fontId="0" fillId="8" borderId="12" xfId="0" applyFill="1" applyBorder="1" applyAlignment="1">
      <alignment horizontal="left" vertical="center"/>
    </xf>
    <xf numFmtId="0" fontId="0" fillId="8" borderId="8" xfId="0" applyFill="1" applyBorder="1" applyAlignment="1">
      <alignment horizontal="left" vertical="center"/>
    </xf>
    <xf numFmtId="0" fontId="0" fillId="8" borderId="9" xfId="0" applyFill="1" applyBorder="1" applyAlignment="1">
      <alignment horizontal="left" vertical="center"/>
    </xf>
    <xf numFmtId="0" fontId="0" fillId="8" borderId="13" xfId="0" applyFill="1" applyBorder="1" applyAlignment="1">
      <alignment horizontal="left" vertical="center"/>
    </xf>
    <xf numFmtId="0" fontId="0" fillId="8" borderId="11" xfId="0" applyFill="1" applyBorder="1" applyAlignment="1">
      <alignment horizontal="left" vertical="center"/>
    </xf>
    <xf numFmtId="0" fontId="1" fillId="8" borderId="2" xfId="0" applyFont="1" applyFill="1" applyBorder="1" applyAlignment="1">
      <alignment horizontal="center" vertical="center"/>
    </xf>
    <xf numFmtId="0" fontId="1" fillId="8" borderId="4"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0" fillId="6" borderId="7" xfId="0" applyFill="1" applyBorder="1" applyAlignment="1">
      <alignment horizontal="left" vertical="center" wrapText="1"/>
    </xf>
    <xf numFmtId="0" fontId="0" fillId="6" borderId="12" xfId="0" applyFill="1" applyBorder="1" applyAlignment="1">
      <alignment horizontal="left" vertical="center" wrapText="1"/>
    </xf>
    <xf numFmtId="0" fontId="0" fillId="6" borderId="8" xfId="0" applyFill="1" applyBorder="1" applyAlignment="1">
      <alignment horizontal="left" vertical="center" wrapText="1"/>
    </xf>
    <xf numFmtId="0" fontId="0" fillId="6" borderId="10" xfId="0" applyFill="1" applyBorder="1" applyAlignment="1">
      <alignment horizontal="left" vertical="center" wrapText="1"/>
    </xf>
    <xf numFmtId="0" fontId="0" fillId="6" borderId="0" xfId="0" applyFill="1" applyAlignment="1">
      <alignment horizontal="left" vertical="center" wrapText="1"/>
    </xf>
    <xf numFmtId="0" fontId="0" fillId="6" borderId="14" xfId="0" applyFill="1" applyBorder="1" applyAlignment="1">
      <alignment horizontal="left" vertical="center" wrapText="1"/>
    </xf>
    <xf numFmtId="0" fontId="0" fillId="6" borderId="9" xfId="0" applyFill="1" applyBorder="1" applyAlignment="1">
      <alignment horizontal="left" vertical="center" wrapText="1"/>
    </xf>
    <xf numFmtId="0" fontId="0" fillId="6" borderId="13" xfId="0" applyFill="1" applyBorder="1" applyAlignment="1">
      <alignment horizontal="left" vertical="center" wrapText="1"/>
    </xf>
    <xf numFmtId="0" fontId="0" fillId="6" borderId="11" xfId="0" applyFill="1" applyBorder="1" applyAlignment="1">
      <alignment horizontal="left" vertical="center" wrapText="1"/>
    </xf>
    <xf numFmtId="0" fontId="0" fillId="7" borderId="1" xfId="0" applyFill="1" applyBorder="1" applyAlignment="1">
      <alignment horizontal="left" vertical="center" wrapText="1"/>
    </xf>
    <xf numFmtId="0" fontId="0" fillId="13" borderId="1" xfId="0" applyFill="1" applyBorder="1" applyAlignment="1">
      <alignment horizontal="left" vertical="center" wrapText="1"/>
    </xf>
    <xf numFmtId="0" fontId="1" fillId="0" borderId="1" xfId="0" applyFont="1" applyBorder="1" applyAlignment="1">
      <alignment horizontal="center"/>
    </xf>
    <xf numFmtId="0" fontId="1" fillId="13" borderId="5" xfId="0" applyFont="1" applyFill="1" applyBorder="1" applyAlignment="1">
      <alignment horizontal="center"/>
    </xf>
    <xf numFmtId="0" fontId="1" fillId="13" borderId="15" xfId="0" applyFont="1" applyFill="1" applyBorder="1" applyAlignment="1">
      <alignment horizontal="center"/>
    </xf>
    <xf numFmtId="0" fontId="1" fillId="13" borderId="6" xfId="0" applyFont="1" applyFill="1" applyBorder="1" applyAlignment="1">
      <alignment horizontal="center"/>
    </xf>
    <xf numFmtId="0" fontId="1" fillId="7" borderId="5" xfId="0" applyFont="1" applyFill="1" applyBorder="1" applyAlignment="1">
      <alignment horizontal="center"/>
    </xf>
    <xf numFmtId="0" fontId="1" fillId="7" borderId="15" xfId="0" applyFont="1" applyFill="1" applyBorder="1" applyAlignment="1">
      <alignment horizontal="center"/>
    </xf>
    <xf numFmtId="0" fontId="1" fillId="7" borderId="6" xfId="0" applyFont="1" applyFill="1" applyBorder="1" applyAlignment="1">
      <alignment horizontal="center"/>
    </xf>
    <xf numFmtId="0" fontId="1" fillId="6" borderId="5" xfId="0" applyFont="1" applyFill="1" applyBorder="1" applyAlignment="1">
      <alignment horizontal="center"/>
    </xf>
    <xf numFmtId="0" fontId="1" fillId="6" borderId="15" xfId="0" applyFont="1" applyFill="1" applyBorder="1" applyAlignment="1">
      <alignment horizontal="center"/>
    </xf>
    <xf numFmtId="0" fontId="1" fillId="6" borderId="6" xfId="0" applyFont="1" applyFill="1" applyBorder="1" applyAlignment="1">
      <alignment horizontal="center"/>
    </xf>
    <xf numFmtId="0" fontId="1" fillId="8" borderId="5" xfId="0" applyFont="1" applyFill="1" applyBorder="1" applyAlignment="1">
      <alignment horizontal="center"/>
    </xf>
    <xf numFmtId="0" fontId="1" fillId="8" borderId="15" xfId="0" applyFont="1" applyFill="1" applyBorder="1" applyAlignment="1">
      <alignment horizontal="center"/>
    </xf>
    <xf numFmtId="0" fontId="1" fillId="8" borderId="6" xfId="0" applyFont="1" applyFill="1" applyBorder="1" applyAlignment="1">
      <alignment horizontal="center"/>
    </xf>
    <xf numFmtId="0" fontId="10" fillId="10" borderId="5" xfId="0" applyFont="1" applyFill="1" applyBorder="1" applyAlignment="1">
      <alignment horizontal="center" vertical="center" wrapText="1"/>
    </xf>
    <xf numFmtId="0" fontId="10" fillId="10" borderId="15"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 fillId="9" borderId="5" xfId="0" applyFont="1" applyFill="1" applyBorder="1" applyAlignment="1">
      <alignment horizontal="center"/>
    </xf>
    <xf numFmtId="0" fontId="1" fillId="9" borderId="15" xfId="0" applyFont="1" applyFill="1" applyBorder="1" applyAlignment="1">
      <alignment horizontal="center"/>
    </xf>
    <xf numFmtId="0" fontId="1" fillId="9" borderId="6" xfId="0" applyFont="1" applyFill="1" applyBorder="1" applyAlignment="1">
      <alignment horizontal="center"/>
    </xf>
    <xf numFmtId="0" fontId="5" fillId="12" borderId="12" xfId="0" applyFont="1" applyFill="1" applyBorder="1" applyAlignment="1">
      <alignment horizontal="center"/>
    </xf>
    <xf numFmtId="0" fontId="5" fillId="12" borderId="8" xfId="0" applyFont="1" applyFill="1" applyBorder="1" applyAlignment="1">
      <alignment horizontal="center"/>
    </xf>
    <xf numFmtId="0" fontId="5" fillId="12" borderId="10" xfId="0" applyFont="1" applyFill="1" applyBorder="1" applyAlignment="1">
      <alignment horizontal="center" vertical="center" textRotation="90"/>
    </xf>
    <xf numFmtId="0" fontId="5" fillId="12" borderId="9" xfId="0" applyFont="1" applyFill="1" applyBorder="1" applyAlignment="1">
      <alignment horizontal="center" vertical="center" textRotation="90"/>
    </xf>
    <xf numFmtId="0" fontId="12" fillId="3" borderId="1" xfId="0" applyFont="1" applyFill="1" applyBorder="1" applyAlignment="1">
      <alignment horizontal="left" vertical="center" wrapText="1"/>
    </xf>
    <xf numFmtId="0" fontId="1" fillId="7" borderId="1" xfId="0" applyFont="1" applyFill="1" applyBorder="1" applyAlignment="1">
      <alignment horizontal="center" vertical="center"/>
    </xf>
    <xf numFmtId="0" fontId="1" fillId="13" borderId="1" xfId="0" applyFont="1" applyFill="1" applyBorder="1" applyAlignment="1">
      <alignment horizontal="center" vertical="center"/>
    </xf>
    <xf numFmtId="0" fontId="0" fillId="9" borderId="1" xfId="0" applyFill="1" applyBorder="1" applyAlignment="1">
      <alignment horizontal="left" vertical="center" wrapText="1"/>
    </xf>
    <xf numFmtId="0" fontId="12" fillId="9" borderId="1" xfId="0" applyFont="1" applyFill="1"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13" fillId="0" borderId="1" xfId="0" applyFont="1" applyBorder="1" applyAlignment="1">
      <alignment horizontal="center" vertical="center" wrapText="1"/>
    </xf>
    <xf numFmtId="0" fontId="1" fillId="9" borderId="1" xfId="0" applyFont="1" applyFill="1" applyBorder="1" applyAlignment="1">
      <alignment horizontal="center" vertical="center"/>
    </xf>
    <xf numFmtId="0" fontId="6" fillId="0" borderId="1" xfId="0" applyFont="1" applyBorder="1" applyAlignment="1">
      <alignment horizontal="center"/>
    </xf>
    <xf numFmtId="0" fontId="5" fillId="0" borderId="1" xfId="0" applyFont="1" applyBorder="1" applyAlignment="1">
      <alignment horizontal="center" vertical="center" wrapText="1"/>
    </xf>
    <xf numFmtId="0" fontId="5" fillId="0" borderId="1" xfId="0" applyFont="1" applyBorder="1"/>
    <xf numFmtId="0" fontId="5" fillId="0" borderId="1" xfId="0" applyFont="1" applyBorder="1" applyAlignment="1">
      <alignment horizontal="center"/>
    </xf>
    <xf numFmtId="14" fontId="6" fillId="0" borderId="1" xfId="0" applyNumberFormat="1" applyFont="1" applyBorder="1" applyAlignment="1">
      <alignment horizontal="center"/>
    </xf>
    <xf numFmtId="0" fontId="6" fillId="0" borderId="0" xfId="0" applyFont="1"/>
    <xf numFmtId="0" fontId="0" fillId="0" borderId="0" xfId="0" applyAlignment="1">
      <alignment horizontal="center" wrapText="1"/>
    </xf>
    <xf numFmtId="0" fontId="0" fillId="3" borderId="1" xfId="0" applyFill="1" applyBorder="1" applyAlignment="1">
      <alignment horizontal="center" vertical="center" wrapText="1"/>
    </xf>
    <xf numFmtId="0" fontId="5" fillId="0" borderId="1" xfId="0" applyFon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1">
    <cellStyle name="Normal" xfId="0" builtinId="0"/>
  </cellStyles>
  <dxfs count="45">
    <dxf>
      <fill>
        <patternFill>
          <bgColor rgb="FFFFFF00"/>
        </patternFill>
      </fill>
    </dxf>
    <dxf>
      <fill>
        <patternFill>
          <bgColor rgb="FFFF9933"/>
        </patternFill>
      </fill>
    </dxf>
    <dxf>
      <fill>
        <patternFill>
          <bgColor rgb="FFFF0000"/>
        </patternFill>
      </fill>
    </dxf>
    <dxf>
      <fill>
        <patternFill>
          <bgColor rgb="FF00B050"/>
        </patternFill>
      </fill>
    </dxf>
    <dxf>
      <fill>
        <patternFill>
          <bgColor rgb="FFFFFF00"/>
        </patternFill>
      </fill>
    </dxf>
    <dxf>
      <fill>
        <patternFill>
          <bgColor rgb="FFFF9933"/>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1" defaultTableStyle="TableStyleMedium2" defaultPivotStyle="PivotStyleLight16">
    <tableStyle name="Invisible" pivot="0" table="0" count="0" xr9:uid="{91388075-F568-491A-87AC-89ECA409F460}"/>
  </tableStyles>
  <colors>
    <mruColors>
      <color rgb="FFFF993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615315</xdr:colOff>
      <xdr:row>0</xdr:row>
      <xdr:rowOff>148590</xdr:rowOff>
    </xdr:from>
    <xdr:to>
      <xdr:col>1</xdr:col>
      <xdr:colOff>1158240</xdr:colOff>
      <xdr:row>3</xdr:row>
      <xdr:rowOff>117140</xdr:rowOff>
    </xdr:to>
    <xdr:pic>
      <xdr:nvPicPr>
        <xdr:cNvPr id="2" name="Imagen 1">
          <a:extLst>
            <a:ext uri="{FF2B5EF4-FFF2-40B4-BE49-F238E27FC236}">
              <a16:creationId xmlns:a16="http://schemas.microsoft.com/office/drawing/2014/main" id="{AB99EEAE-2D11-1633-34F1-9BA9402C3B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315" y="148590"/>
          <a:ext cx="2383155" cy="51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370839</xdr:colOff>
      <xdr:row>43</xdr:row>
      <xdr:rowOff>310199</xdr:rowOff>
    </xdr:from>
    <xdr:to>
      <xdr:col>22</xdr:col>
      <xdr:colOff>705171</xdr:colOff>
      <xdr:row>65</xdr:row>
      <xdr:rowOff>148975</xdr:rowOff>
    </xdr:to>
    <xdr:pic>
      <xdr:nvPicPr>
        <xdr:cNvPr id="5" name="Imagen 4">
          <a:extLst>
            <a:ext uri="{FF2B5EF4-FFF2-40B4-BE49-F238E27FC236}">
              <a16:creationId xmlns:a16="http://schemas.microsoft.com/office/drawing/2014/main" id="{B7A8165E-F808-4C49-AED4-7A5F64946A10}"/>
            </a:ext>
          </a:extLst>
        </xdr:cNvPr>
        <xdr:cNvPicPr>
          <a:picLocks noChangeAspect="1"/>
        </xdr:cNvPicPr>
      </xdr:nvPicPr>
      <xdr:blipFill>
        <a:blip xmlns:r="http://schemas.openxmlformats.org/officeDocument/2006/relationships" r:embed="rId1"/>
        <a:stretch>
          <a:fillRect/>
        </a:stretch>
      </xdr:blipFill>
      <xdr:spPr>
        <a:xfrm>
          <a:off x="15698152" y="8208012"/>
          <a:ext cx="6680522" cy="4428238"/>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C5484-31E4-4458-BEED-031E93B03D48}">
  <dimension ref="A1:R86"/>
  <sheetViews>
    <sheetView showGridLines="0" tabSelected="1" zoomScale="70" zoomScaleNormal="70" workbookViewId="0">
      <pane xSplit="2" ySplit="8" topLeftCell="C9" activePane="bottomRight" state="frozen"/>
      <selection pane="topRight" activeCell="F1" sqref="F1"/>
      <selection pane="bottomLeft" activeCell="A9" sqref="A9"/>
      <selection pane="bottomRight" activeCell="O14" sqref="O14"/>
    </sheetView>
  </sheetViews>
  <sheetFormatPr baseColWidth="10" defaultRowHeight="15.6" x14ac:dyDescent="0.3"/>
  <cols>
    <col min="1" max="1" width="26.88671875" style="119" customWidth="1"/>
    <col min="2" max="2" width="27.21875" style="119" customWidth="1"/>
    <col min="3" max="3" width="22.21875" customWidth="1"/>
    <col min="4" max="4" width="18.44140625" customWidth="1"/>
    <col min="5" max="5" width="16.33203125" customWidth="1"/>
    <col min="6" max="6" width="21.21875" customWidth="1"/>
    <col min="7" max="7" width="27.44140625" customWidth="1"/>
    <col min="8" max="9" width="6" customWidth="1"/>
    <col min="10" max="10" width="5.88671875" customWidth="1"/>
    <col min="11" max="11" width="5.6640625" bestFit="1" customWidth="1"/>
    <col min="12" max="12" width="6" bestFit="1" customWidth="1"/>
    <col min="13" max="13" width="41.88671875" style="12" customWidth="1"/>
    <col min="14" max="14" width="21.109375" style="120" customWidth="1"/>
    <col min="15" max="15" width="22.33203125" customWidth="1"/>
    <col min="16" max="16" width="17.44140625" customWidth="1"/>
    <col min="17" max="17" width="14.6640625" customWidth="1"/>
    <col min="18" max="18" width="14.5546875" customWidth="1"/>
  </cols>
  <sheetData>
    <row r="1" spans="1:18" ht="14.4" x14ac:dyDescent="0.3">
      <c r="A1" s="114"/>
      <c r="B1" s="114"/>
      <c r="C1" s="51"/>
      <c r="D1" s="51"/>
      <c r="E1" s="51"/>
      <c r="F1" s="51"/>
      <c r="G1" s="51"/>
      <c r="H1" s="51"/>
      <c r="I1" s="51"/>
      <c r="J1" s="51"/>
      <c r="K1" s="51"/>
      <c r="L1" s="51"/>
      <c r="M1" s="51"/>
      <c r="N1" s="51"/>
      <c r="O1" s="51"/>
      <c r="P1" s="51"/>
      <c r="Q1" s="51"/>
      <c r="R1" s="51"/>
    </row>
    <row r="2" spans="1:18" ht="14.4" x14ac:dyDescent="0.3">
      <c r="A2" s="114"/>
      <c r="B2" s="114"/>
      <c r="C2" s="51"/>
      <c r="D2" s="51"/>
      <c r="E2" s="51"/>
      <c r="F2" s="51"/>
      <c r="G2" s="51"/>
      <c r="H2" s="51"/>
      <c r="I2" s="51"/>
      <c r="J2" s="51"/>
      <c r="K2" s="51"/>
      <c r="L2" s="51"/>
      <c r="M2" s="51"/>
      <c r="N2" s="51"/>
      <c r="O2" s="51"/>
      <c r="P2" s="51"/>
      <c r="Q2" s="51"/>
      <c r="R2" s="51"/>
    </row>
    <row r="3" spans="1:18" ht="14.4" x14ac:dyDescent="0.3">
      <c r="A3" s="114"/>
      <c r="B3" s="114"/>
      <c r="C3" s="51"/>
      <c r="D3" s="51"/>
      <c r="E3" s="51"/>
      <c r="F3" s="51"/>
      <c r="G3" s="51"/>
      <c r="H3" s="51"/>
      <c r="I3" s="51"/>
      <c r="J3" s="51"/>
      <c r="K3" s="51"/>
      <c r="L3" s="51"/>
      <c r="M3" s="51"/>
      <c r="N3" s="51"/>
      <c r="O3" s="51"/>
      <c r="P3" s="51"/>
      <c r="Q3" s="51"/>
      <c r="R3" s="51"/>
    </row>
    <row r="4" spans="1:18" ht="14.4" x14ac:dyDescent="0.3">
      <c r="A4" s="114"/>
      <c r="B4" s="114"/>
      <c r="C4" s="51"/>
      <c r="D4" s="51"/>
      <c r="E4" s="51"/>
      <c r="F4" s="51"/>
      <c r="G4" s="51"/>
      <c r="H4" s="51"/>
      <c r="I4" s="51"/>
      <c r="J4" s="51"/>
      <c r="K4" s="51"/>
      <c r="L4" s="51"/>
      <c r="M4" s="51"/>
      <c r="N4" s="51"/>
      <c r="O4" s="51"/>
      <c r="P4" s="51"/>
      <c r="Q4" s="51"/>
      <c r="R4" s="51"/>
    </row>
    <row r="5" spans="1:18" ht="14.4" customHeight="1" x14ac:dyDescent="0.3">
      <c r="A5" s="52" t="s">
        <v>68</v>
      </c>
      <c r="B5" s="52"/>
      <c r="C5" s="52"/>
      <c r="D5" s="52" t="s">
        <v>65</v>
      </c>
      <c r="E5" s="52"/>
      <c r="F5" s="52"/>
      <c r="G5" s="52"/>
      <c r="H5" s="52" t="s">
        <v>101</v>
      </c>
      <c r="I5" s="52"/>
      <c r="J5" s="52"/>
      <c r="K5" s="52"/>
      <c r="L5" s="52"/>
      <c r="M5" s="52"/>
      <c r="N5" s="52" t="s">
        <v>160</v>
      </c>
      <c r="O5" s="52"/>
      <c r="P5" s="52" t="s">
        <v>165</v>
      </c>
      <c r="Q5" s="52"/>
      <c r="R5" s="52" t="s">
        <v>166</v>
      </c>
    </row>
    <row r="6" spans="1:18" ht="14.4" customHeight="1" x14ac:dyDescent="0.3">
      <c r="A6" s="52"/>
      <c r="B6" s="52"/>
      <c r="C6" s="52"/>
      <c r="D6" s="52"/>
      <c r="E6" s="52"/>
      <c r="F6" s="52"/>
      <c r="G6" s="52"/>
      <c r="H6" s="52"/>
      <c r="I6" s="52"/>
      <c r="J6" s="52"/>
      <c r="K6" s="52"/>
      <c r="L6" s="52"/>
      <c r="M6" s="52"/>
      <c r="N6" s="52"/>
      <c r="O6" s="52"/>
      <c r="P6" s="52"/>
      <c r="Q6" s="52"/>
      <c r="R6" s="52"/>
    </row>
    <row r="7" spans="1:18" s="9" customFormat="1" ht="101.4" customHeight="1" x14ac:dyDescent="0.3">
      <c r="A7" s="46" t="s">
        <v>62</v>
      </c>
      <c r="B7" s="46" t="s">
        <v>63</v>
      </c>
      <c r="C7" s="46" t="s">
        <v>64</v>
      </c>
      <c r="D7" s="46" t="s">
        <v>67</v>
      </c>
      <c r="E7" s="46"/>
      <c r="F7" s="46" t="s">
        <v>66</v>
      </c>
      <c r="G7" s="46" t="s">
        <v>100</v>
      </c>
      <c r="H7" s="46" t="s">
        <v>103</v>
      </c>
      <c r="I7" s="46" t="s">
        <v>104</v>
      </c>
      <c r="J7" s="47" t="s">
        <v>105</v>
      </c>
      <c r="K7" s="47" t="s">
        <v>106</v>
      </c>
      <c r="L7" s="46" t="s">
        <v>107</v>
      </c>
      <c r="M7" s="47" t="s">
        <v>101</v>
      </c>
      <c r="N7" s="47" t="s">
        <v>159</v>
      </c>
      <c r="O7" s="46" t="s">
        <v>161</v>
      </c>
      <c r="P7" s="46" t="s">
        <v>162</v>
      </c>
      <c r="Q7" s="46" t="s">
        <v>163</v>
      </c>
      <c r="R7" s="46" t="s">
        <v>164</v>
      </c>
    </row>
    <row r="8" spans="1:18" s="9" customFormat="1" ht="19.8" customHeight="1" x14ac:dyDescent="0.3">
      <c r="A8" s="46"/>
      <c r="B8" s="46"/>
      <c r="C8" s="46"/>
      <c r="D8" s="8" t="s">
        <v>71</v>
      </c>
      <c r="E8" s="8" t="s">
        <v>69</v>
      </c>
      <c r="F8" s="46"/>
      <c r="G8" s="46"/>
      <c r="H8" s="46"/>
      <c r="I8" s="46"/>
      <c r="J8" s="47"/>
      <c r="K8" s="47"/>
      <c r="L8" s="46"/>
      <c r="M8" s="47"/>
      <c r="N8" s="47"/>
      <c r="O8" s="46"/>
      <c r="P8" s="46"/>
      <c r="Q8" s="46"/>
      <c r="R8" s="46"/>
    </row>
    <row r="9" spans="1:18" ht="57.6" customHeight="1" x14ac:dyDescent="0.3">
      <c r="A9" s="115" t="s">
        <v>175</v>
      </c>
      <c r="B9" s="115" t="s">
        <v>82</v>
      </c>
      <c r="C9" s="4" t="s">
        <v>70</v>
      </c>
      <c r="D9" s="5">
        <v>1</v>
      </c>
      <c r="E9" s="5">
        <v>1</v>
      </c>
      <c r="F9" s="5">
        <f t="shared" ref="F9:F19" si="0">D9*E9</f>
        <v>1</v>
      </c>
      <c r="G9" s="5" t="str">
        <f>IF(F9=1,"Trivial",IF(F9=2,"Aceptable",IF(F9=4,"Moderado",IF(F9=8,"Importante",IF(F9=16,"Inaceptable","")))))</f>
        <v>Trivial</v>
      </c>
      <c r="H9" s="11" t="s">
        <v>99</v>
      </c>
      <c r="I9" s="5"/>
      <c r="J9" s="5"/>
      <c r="K9" s="5"/>
      <c r="L9" s="5"/>
      <c r="M9" s="4" t="s">
        <v>17</v>
      </c>
      <c r="N9" s="4" t="s">
        <v>18</v>
      </c>
      <c r="O9" s="4" t="s">
        <v>176</v>
      </c>
      <c r="P9" s="5" t="s">
        <v>19</v>
      </c>
      <c r="Q9" s="4" t="s">
        <v>20</v>
      </c>
      <c r="R9" s="5" t="s">
        <v>21</v>
      </c>
    </row>
    <row r="10" spans="1:18" ht="57.6" customHeight="1" x14ac:dyDescent="0.3">
      <c r="A10" s="115"/>
      <c r="B10" s="115"/>
      <c r="C10" s="4" t="s">
        <v>72</v>
      </c>
      <c r="D10" s="5">
        <v>1</v>
      </c>
      <c r="E10" s="5">
        <v>1</v>
      </c>
      <c r="F10" s="5">
        <f t="shared" si="0"/>
        <v>1</v>
      </c>
      <c r="G10" s="5" t="str">
        <f t="shared" ref="G10:G27" si="1">IF(F10=1,"Trivial",IF(F10=2,"Aceptable",IF(F10=4,"Moderado",IF(F10=8,"Importante",IF(F10=16,"Inaceptable","")))))</f>
        <v>Trivial</v>
      </c>
      <c r="H10" s="11" t="s">
        <v>99</v>
      </c>
      <c r="I10" s="5"/>
      <c r="J10" s="5"/>
      <c r="K10" s="5"/>
      <c r="L10" s="5"/>
      <c r="M10" s="4" t="s">
        <v>22</v>
      </c>
      <c r="N10" s="4" t="s">
        <v>18</v>
      </c>
      <c r="O10" s="4" t="s">
        <v>176</v>
      </c>
      <c r="P10" s="5" t="s">
        <v>19</v>
      </c>
      <c r="Q10" s="4" t="s">
        <v>23</v>
      </c>
      <c r="R10" s="5" t="s">
        <v>21</v>
      </c>
    </row>
    <row r="11" spans="1:18" ht="72" x14ac:dyDescent="0.3">
      <c r="A11" s="115"/>
      <c r="B11" s="115"/>
      <c r="C11" s="4" t="s">
        <v>73</v>
      </c>
      <c r="D11" s="5">
        <v>1</v>
      </c>
      <c r="E11" s="5">
        <v>1</v>
      </c>
      <c r="F11" s="5">
        <f t="shared" si="0"/>
        <v>1</v>
      </c>
      <c r="G11" s="5" t="str">
        <f t="shared" si="1"/>
        <v>Trivial</v>
      </c>
      <c r="H11" s="11" t="s">
        <v>99</v>
      </c>
      <c r="I11" s="5"/>
      <c r="J11" s="5"/>
      <c r="K11" s="11" t="s">
        <v>99</v>
      </c>
      <c r="L11" s="5"/>
      <c r="M11" s="4" t="s">
        <v>24</v>
      </c>
      <c r="N11" s="4" t="s">
        <v>25</v>
      </c>
      <c r="O11" s="4" t="s">
        <v>176</v>
      </c>
      <c r="P11" s="5" t="s">
        <v>19</v>
      </c>
      <c r="Q11" s="4" t="s">
        <v>26</v>
      </c>
      <c r="R11" s="5" t="s">
        <v>21</v>
      </c>
    </row>
    <row r="12" spans="1:18" ht="72" customHeight="1" x14ac:dyDescent="0.3">
      <c r="A12" s="115"/>
      <c r="B12" s="115"/>
      <c r="C12" s="4" t="s">
        <v>27</v>
      </c>
      <c r="D12" s="5">
        <v>1</v>
      </c>
      <c r="E12" s="5">
        <v>1</v>
      </c>
      <c r="F12" s="5">
        <f t="shared" si="0"/>
        <v>1</v>
      </c>
      <c r="G12" s="5" t="str">
        <f t="shared" si="1"/>
        <v>Trivial</v>
      </c>
      <c r="H12" s="5"/>
      <c r="I12" s="5"/>
      <c r="J12" s="5"/>
      <c r="K12" s="11" t="s">
        <v>99</v>
      </c>
      <c r="L12" s="5"/>
      <c r="M12" s="4" t="s">
        <v>24</v>
      </c>
      <c r="N12" s="4" t="s">
        <v>25</v>
      </c>
      <c r="O12" s="4" t="s">
        <v>176</v>
      </c>
      <c r="P12" s="5" t="s">
        <v>19</v>
      </c>
      <c r="Q12" s="4" t="s">
        <v>26</v>
      </c>
      <c r="R12" s="5" t="s">
        <v>21</v>
      </c>
    </row>
    <row r="13" spans="1:18" ht="57.6" customHeight="1" x14ac:dyDescent="0.3">
      <c r="A13" s="115"/>
      <c r="B13" s="115"/>
      <c r="C13" s="4" t="s">
        <v>28</v>
      </c>
      <c r="D13" s="5">
        <v>1</v>
      </c>
      <c r="E13" s="5">
        <v>1</v>
      </c>
      <c r="F13" s="5">
        <f t="shared" si="0"/>
        <v>1</v>
      </c>
      <c r="G13" s="5" t="str">
        <f t="shared" si="1"/>
        <v>Trivial</v>
      </c>
      <c r="H13" s="5"/>
      <c r="I13" s="5"/>
      <c r="J13" s="5"/>
      <c r="K13" s="11" t="s">
        <v>99</v>
      </c>
      <c r="L13" s="5"/>
      <c r="M13" s="4" t="s">
        <v>24</v>
      </c>
      <c r="N13" s="4" t="s">
        <v>25</v>
      </c>
      <c r="O13" s="4" t="s">
        <v>176</v>
      </c>
      <c r="P13" s="5" t="s">
        <v>19</v>
      </c>
      <c r="Q13" s="4" t="s">
        <v>26</v>
      </c>
      <c r="R13" s="5" t="s">
        <v>21</v>
      </c>
    </row>
    <row r="14" spans="1:18" ht="69.599999999999994" customHeight="1" x14ac:dyDescent="0.3">
      <c r="A14" s="115"/>
      <c r="B14" s="115"/>
      <c r="C14" s="4" t="s">
        <v>76</v>
      </c>
      <c r="D14" s="5">
        <v>1</v>
      </c>
      <c r="E14" s="5">
        <v>1</v>
      </c>
      <c r="F14" s="5">
        <f t="shared" si="0"/>
        <v>1</v>
      </c>
      <c r="G14" s="5" t="str">
        <f t="shared" si="1"/>
        <v>Trivial</v>
      </c>
      <c r="H14" s="5"/>
      <c r="I14" s="5"/>
      <c r="J14" s="5"/>
      <c r="K14" s="11" t="s">
        <v>99</v>
      </c>
      <c r="L14" s="5"/>
      <c r="M14" s="4" t="s">
        <v>24</v>
      </c>
      <c r="N14" s="4" t="s">
        <v>25</v>
      </c>
      <c r="O14" s="4" t="s">
        <v>176</v>
      </c>
      <c r="P14" s="5" t="s">
        <v>19</v>
      </c>
      <c r="Q14" s="4" t="s">
        <v>26</v>
      </c>
      <c r="R14" s="5" t="s">
        <v>21</v>
      </c>
    </row>
    <row r="15" spans="1:18" ht="69.599999999999994" customHeight="1" x14ac:dyDescent="0.3">
      <c r="A15" s="115"/>
      <c r="B15" s="115"/>
      <c r="C15" s="4" t="s">
        <v>34</v>
      </c>
      <c r="D15" s="5">
        <v>1</v>
      </c>
      <c r="E15" s="5">
        <v>1</v>
      </c>
      <c r="F15" s="5">
        <f t="shared" si="0"/>
        <v>1</v>
      </c>
      <c r="G15" s="5" t="str">
        <f t="shared" si="1"/>
        <v>Trivial</v>
      </c>
      <c r="H15" s="5"/>
      <c r="I15" s="5"/>
      <c r="J15" s="5"/>
      <c r="K15" s="11" t="s">
        <v>99</v>
      </c>
      <c r="L15" s="5"/>
      <c r="M15" s="4" t="s">
        <v>24</v>
      </c>
      <c r="N15" s="4" t="s">
        <v>25</v>
      </c>
      <c r="O15" s="4" t="s">
        <v>176</v>
      </c>
      <c r="P15" s="5" t="s">
        <v>19</v>
      </c>
      <c r="Q15" s="4" t="s">
        <v>26</v>
      </c>
      <c r="R15" s="5" t="s">
        <v>21</v>
      </c>
    </row>
    <row r="16" spans="1:18" ht="136.19999999999999" customHeight="1" x14ac:dyDescent="0.3">
      <c r="A16" s="115"/>
      <c r="B16" s="115"/>
      <c r="C16" s="4" t="s">
        <v>74</v>
      </c>
      <c r="D16" s="5">
        <v>2</v>
      </c>
      <c r="E16" s="5">
        <v>2</v>
      </c>
      <c r="F16" s="5">
        <f t="shared" si="0"/>
        <v>4</v>
      </c>
      <c r="G16" s="5" t="str">
        <f t="shared" si="1"/>
        <v>Moderado</v>
      </c>
      <c r="H16" s="11" t="s">
        <v>99</v>
      </c>
      <c r="I16" s="5"/>
      <c r="J16" s="5"/>
      <c r="K16" s="11" t="s">
        <v>99</v>
      </c>
      <c r="L16" s="5"/>
      <c r="M16" s="4" t="s">
        <v>29</v>
      </c>
      <c r="N16" s="4" t="s">
        <v>18</v>
      </c>
      <c r="O16" s="4" t="s">
        <v>176</v>
      </c>
      <c r="P16" s="5" t="s">
        <v>19</v>
      </c>
      <c r="Q16" s="4" t="s">
        <v>30</v>
      </c>
      <c r="R16" s="5" t="s">
        <v>21</v>
      </c>
    </row>
    <row r="17" spans="1:18" ht="75.599999999999994" customHeight="1" x14ac:dyDescent="0.3">
      <c r="A17" s="115"/>
      <c r="B17" s="115"/>
      <c r="C17" s="4" t="s">
        <v>75</v>
      </c>
      <c r="D17" s="5">
        <v>2</v>
      </c>
      <c r="E17" s="5">
        <v>2</v>
      </c>
      <c r="F17" s="5">
        <f t="shared" si="0"/>
        <v>4</v>
      </c>
      <c r="G17" s="5" t="str">
        <f t="shared" si="1"/>
        <v>Moderado</v>
      </c>
      <c r="H17" s="5"/>
      <c r="I17" s="5"/>
      <c r="J17" s="5"/>
      <c r="K17" s="11" t="s">
        <v>99</v>
      </c>
      <c r="L17" s="5"/>
      <c r="M17" s="4" t="s">
        <v>24</v>
      </c>
      <c r="N17" s="4" t="s">
        <v>25</v>
      </c>
      <c r="O17" s="4" t="s">
        <v>176</v>
      </c>
      <c r="P17" s="5" t="s">
        <v>19</v>
      </c>
      <c r="Q17" s="4" t="s">
        <v>26</v>
      </c>
      <c r="R17" s="5" t="s">
        <v>21</v>
      </c>
    </row>
    <row r="18" spans="1:18" ht="141" customHeight="1" x14ac:dyDescent="0.3">
      <c r="A18" s="115"/>
      <c r="B18" s="115"/>
      <c r="C18" s="4" t="s">
        <v>77</v>
      </c>
      <c r="D18" s="5">
        <v>2</v>
      </c>
      <c r="E18" s="5">
        <v>2</v>
      </c>
      <c r="F18" s="5">
        <f t="shared" si="0"/>
        <v>4</v>
      </c>
      <c r="G18" s="5" t="str">
        <f t="shared" si="1"/>
        <v>Moderado</v>
      </c>
      <c r="H18" s="11" t="s">
        <v>99</v>
      </c>
      <c r="I18" s="5"/>
      <c r="J18" s="5"/>
      <c r="K18" s="11" t="s">
        <v>99</v>
      </c>
      <c r="L18" s="5"/>
      <c r="M18" s="4" t="s">
        <v>31</v>
      </c>
      <c r="N18" s="4" t="s">
        <v>18</v>
      </c>
      <c r="O18" s="4" t="s">
        <v>176</v>
      </c>
      <c r="P18" s="5" t="s">
        <v>19</v>
      </c>
      <c r="Q18" s="6" t="s">
        <v>30</v>
      </c>
      <c r="R18" s="5" t="s">
        <v>21</v>
      </c>
    </row>
    <row r="19" spans="1:18" ht="70.2" customHeight="1" x14ac:dyDescent="0.3">
      <c r="A19" s="115"/>
      <c r="B19" s="115"/>
      <c r="C19" s="4" t="s">
        <v>78</v>
      </c>
      <c r="D19" s="5">
        <v>2</v>
      </c>
      <c r="E19" s="5">
        <v>2</v>
      </c>
      <c r="F19" s="5">
        <f t="shared" si="0"/>
        <v>4</v>
      </c>
      <c r="G19" s="5" t="str">
        <f t="shared" si="1"/>
        <v>Moderado</v>
      </c>
      <c r="H19" s="5"/>
      <c r="I19" s="5"/>
      <c r="J19" s="5"/>
      <c r="K19" s="11" t="s">
        <v>99</v>
      </c>
      <c r="L19" s="5"/>
      <c r="M19" s="4" t="s">
        <v>24</v>
      </c>
      <c r="N19" s="4" t="s">
        <v>25</v>
      </c>
      <c r="O19" s="4" t="s">
        <v>176</v>
      </c>
      <c r="P19" s="5" t="s">
        <v>19</v>
      </c>
      <c r="Q19" s="4" t="s">
        <v>26</v>
      </c>
      <c r="R19" s="5" t="s">
        <v>21</v>
      </c>
    </row>
    <row r="20" spans="1:18" ht="41.4" customHeight="1" x14ac:dyDescent="0.3">
      <c r="A20" s="115"/>
      <c r="B20" s="115"/>
      <c r="C20" s="48" t="s">
        <v>79</v>
      </c>
      <c r="D20" s="48">
        <v>1</v>
      </c>
      <c r="E20" s="48">
        <v>1</v>
      </c>
      <c r="F20" s="49">
        <f t="shared" ref="F20:F24" si="2">D20*E20</f>
        <v>1</v>
      </c>
      <c r="G20" s="49" t="str">
        <f t="shared" si="1"/>
        <v>Trivial</v>
      </c>
      <c r="H20" s="49"/>
      <c r="I20" s="49"/>
      <c r="J20" s="49"/>
      <c r="K20" s="50" t="s">
        <v>99</v>
      </c>
      <c r="L20" s="49"/>
      <c r="M20" s="4" t="s">
        <v>148</v>
      </c>
      <c r="N20" s="48" t="s">
        <v>167</v>
      </c>
      <c r="O20" s="48" t="s">
        <v>168</v>
      </c>
      <c r="P20" s="49" t="s">
        <v>19</v>
      </c>
      <c r="Q20" s="48" t="s">
        <v>170</v>
      </c>
      <c r="R20" s="49" t="s">
        <v>21</v>
      </c>
    </row>
    <row r="21" spans="1:18" ht="37.200000000000003" customHeight="1" x14ac:dyDescent="0.3">
      <c r="A21" s="115"/>
      <c r="B21" s="115"/>
      <c r="C21" s="48"/>
      <c r="D21" s="48"/>
      <c r="E21" s="48"/>
      <c r="F21" s="49"/>
      <c r="G21" s="49"/>
      <c r="H21" s="49"/>
      <c r="I21" s="49"/>
      <c r="J21" s="49"/>
      <c r="K21" s="50"/>
      <c r="L21" s="49"/>
      <c r="M21" s="4" t="s">
        <v>149</v>
      </c>
      <c r="N21" s="48"/>
      <c r="O21" s="48"/>
      <c r="P21" s="49"/>
      <c r="Q21" s="48"/>
      <c r="R21" s="49"/>
    </row>
    <row r="22" spans="1:18" ht="112.2" customHeight="1" x14ac:dyDescent="0.3">
      <c r="A22" s="115"/>
      <c r="B22" s="115"/>
      <c r="C22" s="48" t="s">
        <v>80</v>
      </c>
      <c r="D22" s="48">
        <v>1</v>
      </c>
      <c r="E22" s="48">
        <v>1</v>
      </c>
      <c r="F22" s="49">
        <f t="shared" si="2"/>
        <v>1</v>
      </c>
      <c r="G22" s="49" t="str">
        <f t="shared" si="1"/>
        <v>Trivial</v>
      </c>
      <c r="H22" s="49"/>
      <c r="I22" s="49"/>
      <c r="J22" s="49"/>
      <c r="K22" s="50" t="s">
        <v>99</v>
      </c>
      <c r="L22" s="49"/>
      <c r="M22" s="4" t="s">
        <v>135</v>
      </c>
      <c r="N22" s="48" t="s">
        <v>167</v>
      </c>
      <c r="O22" s="48" t="s">
        <v>168</v>
      </c>
      <c r="P22" s="49" t="s">
        <v>19</v>
      </c>
      <c r="Q22" s="48" t="s">
        <v>170</v>
      </c>
      <c r="R22" s="49" t="s">
        <v>21</v>
      </c>
    </row>
    <row r="23" spans="1:18" ht="52.2" customHeight="1" x14ac:dyDescent="0.3">
      <c r="A23" s="115"/>
      <c r="B23" s="115"/>
      <c r="C23" s="48"/>
      <c r="D23" s="48"/>
      <c r="E23" s="48"/>
      <c r="F23" s="49"/>
      <c r="G23" s="49"/>
      <c r="H23" s="49"/>
      <c r="I23" s="49"/>
      <c r="J23" s="49"/>
      <c r="K23" s="50"/>
      <c r="L23" s="49"/>
      <c r="M23" s="4" t="s">
        <v>157</v>
      </c>
      <c r="N23" s="48"/>
      <c r="O23" s="48"/>
      <c r="P23" s="49"/>
      <c r="Q23" s="48"/>
      <c r="R23" s="49"/>
    </row>
    <row r="24" spans="1:18" ht="76.8" customHeight="1" x14ac:dyDescent="0.3">
      <c r="A24" s="115"/>
      <c r="B24" s="115"/>
      <c r="C24" s="48" t="s">
        <v>81</v>
      </c>
      <c r="D24" s="48">
        <v>1</v>
      </c>
      <c r="E24" s="48">
        <v>1</v>
      </c>
      <c r="F24" s="49">
        <f t="shared" si="2"/>
        <v>1</v>
      </c>
      <c r="G24" s="49" t="str">
        <f t="shared" si="1"/>
        <v>Trivial</v>
      </c>
      <c r="H24" s="49"/>
      <c r="I24" s="49"/>
      <c r="J24" s="49"/>
      <c r="K24" s="50" t="s">
        <v>99</v>
      </c>
      <c r="L24" s="49"/>
      <c r="M24" s="4" t="s">
        <v>134</v>
      </c>
      <c r="N24" s="48" t="s">
        <v>167</v>
      </c>
      <c r="O24" s="48" t="s">
        <v>168</v>
      </c>
      <c r="P24" s="49" t="s">
        <v>19</v>
      </c>
      <c r="Q24" s="48" t="s">
        <v>170</v>
      </c>
      <c r="R24" s="49" t="s">
        <v>21</v>
      </c>
    </row>
    <row r="25" spans="1:18" ht="54" customHeight="1" x14ac:dyDescent="0.3">
      <c r="A25" s="115"/>
      <c r="B25" s="126"/>
      <c r="C25" s="48"/>
      <c r="D25" s="48"/>
      <c r="E25" s="48"/>
      <c r="F25" s="49"/>
      <c r="G25" s="49"/>
      <c r="H25" s="49"/>
      <c r="I25" s="49"/>
      <c r="J25" s="49"/>
      <c r="K25" s="50"/>
      <c r="L25" s="49"/>
      <c r="M25" s="4" t="s">
        <v>157</v>
      </c>
      <c r="N25" s="48"/>
      <c r="O25" s="48"/>
      <c r="P25" s="49"/>
      <c r="Q25" s="48"/>
      <c r="R25" s="49"/>
    </row>
    <row r="26" spans="1:18" ht="84.6" customHeight="1" x14ac:dyDescent="0.3">
      <c r="A26" s="115" t="s">
        <v>154</v>
      </c>
      <c r="B26" s="115" t="s">
        <v>155</v>
      </c>
      <c r="C26" s="4" t="s">
        <v>83</v>
      </c>
      <c r="D26" s="5">
        <v>1</v>
      </c>
      <c r="E26" s="5">
        <v>1</v>
      </c>
      <c r="F26" s="5">
        <f>D26*E26</f>
        <v>1</v>
      </c>
      <c r="G26" s="5" t="str">
        <f t="shared" si="1"/>
        <v>Trivial</v>
      </c>
      <c r="H26" s="5"/>
      <c r="I26" s="5"/>
      <c r="J26" s="5"/>
      <c r="K26" s="11" t="s">
        <v>99</v>
      </c>
      <c r="L26" s="5"/>
      <c r="M26" s="4" t="s">
        <v>32</v>
      </c>
      <c r="N26" s="4" t="s">
        <v>25</v>
      </c>
      <c r="O26" s="4" t="s">
        <v>176</v>
      </c>
      <c r="P26" s="5" t="s">
        <v>19</v>
      </c>
      <c r="Q26" s="4" t="s">
        <v>26</v>
      </c>
      <c r="R26" s="5" t="s">
        <v>21</v>
      </c>
    </row>
    <row r="27" spans="1:18" ht="99" customHeight="1" x14ac:dyDescent="0.3">
      <c r="A27" s="115"/>
      <c r="B27" s="115"/>
      <c r="C27" s="4" t="s">
        <v>84</v>
      </c>
      <c r="D27" s="5">
        <v>1</v>
      </c>
      <c r="E27" s="5">
        <v>2</v>
      </c>
      <c r="F27" s="5">
        <f t="shared" ref="F27:F31" si="3">D27*E27</f>
        <v>2</v>
      </c>
      <c r="G27" s="5" t="str">
        <f t="shared" si="1"/>
        <v>Aceptable</v>
      </c>
      <c r="H27" s="11"/>
      <c r="I27" s="11"/>
      <c r="J27" s="11"/>
      <c r="K27" s="43"/>
      <c r="L27" s="43" t="s">
        <v>99</v>
      </c>
      <c r="M27" s="4" t="s">
        <v>35</v>
      </c>
      <c r="N27" s="4" t="s">
        <v>25</v>
      </c>
      <c r="O27" s="4" t="s">
        <v>176</v>
      </c>
      <c r="P27" s="5" t="s">
        <v>19</v>
      </c>
      <c r="Q27" s="4" t="s">
        <v>20</v>
      </c>
      <c r="R27" s="5" t="s">
        <v>21</v>
      </c>
    </row>
    <row r="28" spans="1:18" ht="91.2" customHeight="1" x14ac:dyDescent="0.3">
      <c r="A28" s="115"/>
      <c r="B28" s="115"/>
      <c r="C28" s="4" t="s">
        <v>70</v>
      </c>
      <c r="D28" s="5">
        <v>1</v>
      </c>
      <c r="E28" s="5">
        <v>2</v>
      </c>
      <c r="F28" s="5">
        <f t="shared" si="3"/>
        <v>2</v>
      </c>
      <c r="G28" s="5" t="str">
        <f>IF(F28=1,"Trivial",IF(F28=2,"Aceptable",IF(F28=4,"Moderado",IF(F28=8,"Importante",IF(F28=16,"Inaceptable","")))))</f>
        <v>Aceptable</v>
      </c>
      <c r="H28" s="11"/>
      <c r="I28" s="11"/>
      <c r="J28" s="11"/>
      <c r="K28" s="11"/>
      <c r="L28" s="11" t="s">
        <v>99</v>
      </c>
      <c r="M28" s="4" t="s">
        <v>35</v>
      </c>
      <c r="N28" s="4" t="s">
        <v>25</v>
      </c>
      <c r="O28" s="4" t="s">
        <v>176</v>
      </c>
      <c r="P28" s="5" t="s">
        <v>19</v>
      </c>
      <c r="Q28" s="4" t="s">
        <v>20</v>
      </c>
      <c r="R28" s="5" t="s">
        <v>21</v>
      </c>
    </row>
    <row r="29" spans="1:18" ht="80.400000000000006" customHeight="1" x14ac:dyDescent="0.3">
      <c r="A29" s="115"/>
      <c r="B29" s="115"/>
      <c r="C29" s="4" t="s">
        <v>85</v>
      </c>
      <c r="D29" s="5">
        <v>1</v>
      </c>
      <c r="E29" s="5">
        <v>2</v>
      </c>
      <c r="F29" s="5">
        <f t="shared" si="3"/>
        <v>2</v>
      </c>
      <c r="G29" s="5" t="str">
        <f>IF(F29=1,"Trivial",IF(F29=2,"Aceptable",IF(F29=4,"Moderado",IF(F29=8,"Importante",IF(F29=16,"Inaceptable","")))))</f>
        <v>Aceptable</v>
      </c>
      <c r="H29" s="11"/>
      <c r="I29" s="11"/>
      <c r="J29" s="11"/>
      <c r="K29" s="11" t="s">
        <v>99</v>
      </c>
      <c r="L29" s="11"/>
      <c r="M29" s="4" t="s">
        <v>24</v>
      </c>
      <c r="N29" s="4" t="s">
        <v>25</v>
      </c>
      <c r="O29" s="4" t="s">
        <v>176</v>
      </c>
      <c r="P29" s="5" t="s">
        <v>19</v>
      </c>
      <c r="Q29" s="4" t="s">
        <v>26</v>
      </c>
      <c r="R29" s="5" t="s">
        <v>21</v>
      </c>
    </row>
    <row r="30" spans="1:18" ht="98.4" customHeight="1" x14ac:dyDescent="0.3">
      <c r="A30" s="115"/>
      <c r="B30" s="115"/>
      <c r="C30" s="4" t="s">
        <v>86</v>
      </c>
      <c r="D30" s="5">
        <v>2</v>
      </c>
      <c r="E30" s="5">
        <v>2</v>
      </c>
      <c r="F30" s="5">
        <f t="shared" si="3"/>
        <v>4</v>
      </c>
      <c r="G30" s="5" t="str">
        <f>IF(F30=1,"Trivial",IF(F30=2,"Aceptable",IF(F30=4,"Moderado",IF(F30=8,"Importante",IF(F30=16,"Inaceptable","")))))</f>
        <v>Moderado</v>
      </c>
      <c r="H30" s="11"/>
      <c r="I30" s="11"/>
      <c r="J30" s="11"/>
      <c r="K30" s="11"/>
      <c r="L30" s="11" t="s">
        <v>99</v>
      </c>
      <c r="M30" s="4" t="s">
        <v>36</v>
      </c>
      <c r="N30" s="4" t="s">
        <v>25</v>
      </c>
      <c r="O30" s="4" t="s">
        <v>176</v>
      </c>
      <c r="P30" s="5" t="s">
        <v>19</v>
      </c>
      <c r="Q30" s="4" t="s">
        <v>20</v>
      </c>
      <c r="R30" s="5" t="s">
        <v>21</v>
      </c>
    </row>
    <row r="31" spans="1:18" ht="58.8" customHeight="1" x14ac:dyDescent="0.3">
      <c r="A31" s="115"/>
      <c r="B31" s="115"/>
      <c r="C31" s="48" t="s">
        <v>79</v>
      </c>
      <c r="D31" s="48">
        <v>1</v>
      </c>
      <c r="E31" s="48">
        <v>1</v>
      </c>
      <c r="F31" s="49">
        <f t="shared" si="3"/>
        <v>1</v>
      </c>
      <c r="G31" s="49" t="str">
        <f t="shared" ref="G31" si="4">IF(F31=1,"Trivial",IF(F31=2,"Aceptable",IF(F31=4,"Moderado",IF(F31=8,"Importante",IF(F31=16,"Inaceptable","")))))</f>
        <v>Trivial</v>
      </c>
      <c r="H31" s="49"/>
      <c r="I31" s="49"/>
      <c r="J31" s="49"/>
      <c r="K31" s="50" t="s">
        <v>99</v>
      </c>
      <c r="L31" s="49"/>
      <c r="M31" s="4" t="s">
        <v>148</v>
      </c>
      <c r="N31" s="48" t="s">
        <v>167</v>
      </c>
      <c r="O31" s="48" t="s">
        <v>173</v>
      </c>
      <c r="P31" s="49" t="s">
        <v>19</v>
      </c>
      <c r="Q31" s="48" t="s">
        <v>170</v>
      </c>
      <c r="R31" s="49" t="s">
        <v>21</v>
      </c>
    </row>
    <row r="32" spans="1:18" ht="62.4" customHeight="1" x14ac:dyDescent="0.3">
      <c r="A32" s="115"/>
      <c r="B32" s="115"/>
      <c r="C32" s="48"/>
      <c r="D32" s="48"/>
      <c r="E32" s="48"/>
      <c r="F32" s="49"/>
      <c r="G32" s="49"/>
      <c r="H32" s="49"/>
      <c r="I32" s="49"/>
      <c r="J32" s="49"/>
      <c r="K32" s="50"/>
      <c r="L32" s="49"/>
      <c r="M32" s="4" t="s">
        <v>149</v>
      </c>
      <c r="N32" s="48"/>
      <c r="O32" s="48"/>
      <c r="P32" s="49"/>
      <c r="Q32" s="48"/>
      <c r="R32" s="49"/>
    </row>
    <row r="33" spans="1:18" ht="110.4" customHeight="1" x14ac:dyDescent="0.3">
      <c r="A33" s="115"/>
      <c r="B33" s="115"/>
      <c r="C33" s="48" t="s">
        <v>80</v>
      </c>
      <c r="D33" s="48">
        <v>1</v>
      </c>
      <c r="E33" s="48">
        <v>1</v>
      </c>
      <c r="F33" s="49">
        <f t="shared" ref="F33:F35" si="5">D33*E33</f>
        <v>1</v>
      </c>
      <c r="G33" s="49" t="str">
        <f t="shared" ref="G33:G35" si="6">IF(F33=1,"Trivial",IF(F33=2,"Aceptable",IF(F33=4,"Moderado",IF(F33=8,"Importante",IF(F33=16,"Inaceptable","")))))</f>
        <v>Trivial</v>
      </c>
      <c r="H33" s="49"/>
      <c r="I33" s="49"/>
      <c r="J33" s="49"/>
      <c r="K33" s="50" t="s">
        <v>99</v>
      </c>
      <c r="L33" s="49"/>
      <c r="M33" s="4" t="s">
        <v>135</v>
      </c>
      <c r="N33" s="48" t="s">
        <v>167</v>
      </c>
      <c r="O33" s="48" t="s">
        <v>173</v>
      </c>
      <c r="P33" s="49" t="s">
        <v>19</v>
      </c>
      <c r="Q33" s="48" t="s">
        <v>170</v>
      </c>
      <c r="R33" s="49" t="s">
        <v>21</v>
      </c>
    </row>
    <row r="34" spans="1:18" ht="49.8" customHeight="1" x14ac:dyDescent="0.3">
      <c r="A34" s="115"/>
      <c r="B34" s="115"/>
      <c r="C34" s="48"/>
      <c r="D34" s="48"/>
      <c r="E34" s="48"/>
      <c r="F34" s="49"/>
      <c r="G34" s="49"/>
      <c r="H34" s="49"/>
      <c r="I34" s="49"/>
      <c r="J34" s="49"/>
      <c r="K34" s="50"/>
      <c r="L34" s="49"/>
      <c r="M34" s="4" t="s">
        <v>157</v>
      </c>
      <c r="N34" s="48"/>
      <c r="O34" s="48"/>
      <c r="P34" s="49"/>
      <c r="Q34" s="48"/>
      <c r="R34" s="49"/>
    </row>
    <row r="35" spans="1:18" ht="76.2" customHeight="1" x14ac:dyDescent="0.3">
      <c r="A35" s="115"/>
      <c r="B35" s="115"/>
      <c r="C35" s="48" t="s">
        <v>81</v>
      </c>
      <c r="D35" s="48">
        <v>1</v>
      </c>
      <c r="E35" s="48">
        <v>1</v>
      </c>
      <c r="F35" s="49">
        <f t="shared" si="5"/>
        <v>1</v>
      </c>
      <c r="G35" s="49" t="str">
        <f t="shared" si="6"/>
        <v>Trivial</v>
      </c>
      <c r="H35" s="49"/>
      <c r="I35" s="49"/>
      <c r="J35" s="49"/>
      <c r="K35" s="50" t="s">
        <v>99</v>
      </c>
      <c r="L35" s="49"/>
      <c r="M35" s="4" t="s">
        <v>134</v>
      </c>
      <c r="N35" s="48" t="s">
        <v>167</v>
      </c>
      <c r="O35" s="48" t="s">
        <v>173</v>
      </c>
      <c r="P35" s="49" t="s">
        <v>19</v>
      </c>
      <c r="Q35" s="48" t="s">
        <v>170</v>
      </c>
      <c r="R35" s="49" t="s">
        <v>21</v>
      </c>
    </row>
    <row r="36" spans="1:18" ht="45" customHeight="1" x14ac:dyDescent="0.3">
      <c r="A36" s="115"/>
      <c r="B36" s="115"/>
      <c r="C36" s="48"/>
      <c r="D36" s="48"/>
      <c r="E36" s="48"/>
      <c r="F36" s="49"/>
      <c r="G36" s="49"/>
      <c r="H36" s="49"/>
      <c r="I36" s="49"/>
      <c r="J36" s="49"/>
      <c r="K36" s="50"/>
      <c r="L36" s="49"/>
      <c r="M36" s="4" t="s">
        <v>157</v>
      </c>
      <c r="N36" s="48"/>
      <c r="O36" s="48"/>
      <c r="P36" s="49"/>
      <c r="Q36" s="48"/>
      <c r="R36" s="49"/>
    </row>
    <row r="37" spans="1:18" ht="60" customHeight="1" x14ac:dyDescent="0.3">
      <c r="A37" s="115" t="s">
        <v>153</v>
      </c>
      <c r="B37" s="122" t="s">
        <v>152</v>
      </c>
      <c r="C37" s="4" t="s">
        <v>87</v>
      </c>
      <c r="D37" s="5">
        <v>2</v>
      </c>
      <c r="E37" s="5">
        <v>4</v>
      </c>
      <c r="F37" s="5">
        <f t="shared" ref="F37:F49" si="7">D37*E37</f>
        <v>8</v>
      </c>
      <c r="G37" s="5" t="str">
        <f>IF(F37=1,"Trivial",IF(F37=2,"Aceptable",IF(F37=4,"Moderado",IF(F37=8,"Importante",IF(F37=16,"Inaceptable","")))))</f>
        <v>Importante</v>
      </c>
      <c r="H37" s="11"/>
      <c r="I37" s="11"/>
      <c r="J37" s="11"/>
      <c r="K37" s="11" t="s">
        <v>99</v>
      </c>
      <c r="L37" s="11"/>
      <c r="M37" s="4" t="s">
        <v>37</v>
      </c>
      <c r="N37" s="4" t="s">
        <v>25</v>
      </c>
      <c r="O37" s="4" t="s">
        <v>174</v>
      </c>
      <c r="P37" s="5" t="s">
        <v>19</v>
      </c>
      <c r="Q37" s="4" t="s">
        <v>20</v>
      </c>
      <c r="R37" s="5" t="s">
        <v>21</v>
      </c>
    </row>
    <row r="38" spans="1:18" ht="43.2" x14ac:dyDescent="0.3">
      <c r="A38" s="115"/>
      <c r="B38" s="122"/>
      <c r="C38" s="4" t="s">
        <v>88</v>
      </c>
      <c r="D38" s="5">
        <v>4</v>
      </c>
      <c r="E38" s="5">
        <v>4</v>
      </c>
      <c r="F38" s="5">
        <f t="shared" si="7"/>
        <v>16</v>
      </c>
      <c r="G38" s="5" t="str">
        <f>IF(F38=1,"Trivial",IF(F38=2,"Aceptable",IF(F38=4,"Moderado",IF(F38=8,"Importante",IF(F38=16,"Inaceptable","")))))</f>
        <v>Inaceptable</v>
      </c>
      <c r="H38" s="11"/>
      <c r="I38" s="11"/>
      <c r="J38" s="11"/>
      <c r="K38" s="11" t="s">
        <v>99</v>
      </c>
      <c r="L38" s="11"/>
      <c r="M38" s="4" t="s">
        <v>37</v>
      </c>
      <c r="N38" s="4" t="s">
        <v>25</v>
      </c>
      <c r="O38" s="4" t="s">
        <v>174</v>
      </c>
      <c r="P38" s="5" t="s">
        <v>19</v>
      </c>
      <c r="Q38" s="4" t="s">
        <v>20</v>
      </c>
      <c r="R38" s="5" t="s">
        <v>21</v>
      </c>
    </row>
    <row r="39" spans="1:18" ht="75" customHeight="1" x14ac:dyDescent="0.3">
      <c r="A39" s="115"/>
      <c r="B39" s="122"/>
      <c r="C39" s="4" t="s">
        <v>89</v>
      </c>
      <c r="D39" s="5">
        <v>2</v>
      </c>
      <c r="E39" s="5">
        <v>2</v>
      </c>
      <c r="F39" s="5">
        <f t="shared" si="7"/>
        <v>4</v>
      </c>
      <c r="G39" s="5" t="str">
        <f t="shared" ref="G39:G41" si="8">IF(F39=1,"Trivial",IF(F39=2,"Aceptable",IF(F39=4,"Moderado",IF(F39=8,"Importante",IF(F39=16,"Inaceptable","")))))</f>
        <v>Moderado</v>
      </c>
      <c r="H39" s="11"/>
      <c r="I39" s="11"/>
      <c r="J39" s="11"/>
      <c r="K39" s="11" t="s">
        <v>99</v>
      </c>
      <c r="L39" s="11"/>
      <c r="M39" s="4" t="s">
        <v>24</v>
      </c>
      <c r="N39" s="4" t="s">
        <v>25</v>
      </c>
      <c r="O39" s="4" t="s">
        <v>174</v>
      </c>
      <c r="P39" s="5" t="s">
        <v>19</v>
      </c>
      <c r="Q39" s="4" t="s">
        <v>59</v>
      </c>
      <c r="R39" s="5" t="s">
        <v>21</v>
      </c>
    </row>
    <row r="40" spans="1:18" ht="57.6" x14ac:dyDescent="0.3">
      <c r="A40" s="115"/>
      <c r="B40" s="122"/>
      <c r="C40" s="4" t="s">
        <v>90</v>
      </c>
      <c r="D40" s="5">
        <v>2</v>
      </c>
      <c r="E40" s="5">
        <v>2</v>
      </c>
      <c r="F40" s="1">
        <f t="shared" si="7"/>
        <v>4</v>
      </c>
      <c r="G40" s="5" t="str">
        <f t="shared" si="8"/>
        <v>Moderado</v>
      </c>
      <c r="H40" s="11"/>
      <c r="I40" s="11"/>
      <c r="J40" s="11"/>
      <c r="K40" s="11" t="s">
        <v>99</v>
      </c>
      <c r="L40" s="11"/>
      <c r="M40" s="4" t="s">
        <v>24</v>
      </c>
      <c r="N40" s="4" t="s">
        <v>25</v>
      </c>
      <c r="O40" s="4" t="s">
        <v>174</v>
      </c>
      <c r="P40" s="5" t="s">
        <v>19</v>
      </c>
      <c r="Q40" s="4" t="s">
        <v>59</v>
      </c>
      <c r="R40" s="5" t="s">
        <v>21</v>
      </c>
    </row>
    <row r="41" spans="1:18" ht="53.4" customHeight="1" x14ac:dyDescent="0.3">
      <c r="A41" s="115"/>
      <c r="B41" s="122"/>
      <c r="C41" s="48" t="s">
        <v>79</v>
      </c>
      <c r="D41" s="48">
        <v>1</v>
      </c>
      <c r="E41" s="48">
        <v>1</v>
      </c>
      <c r="F41" s="49">
        <f t="shared" si="7"/>
        <v>1</v>
      </c>
      <c r="G41" s="49" t="str">
        <f t="shared" si="8"/>
        <v>Trivial</v>
      </c>
      <c r="H41" s="49"/>
      <c r="I41" s="49"/>
      <c r="J41" s="49"/>
      <c r="K41" s="50" t="s">
        <v>99</v>
      </c>
      <c r="L41" s="49"/>
      <c r="M41" s="4" t="s">
        <v>148</v>
      </c>
      <c r="N41" s="48" t="s">
        <v>167</v>
      </c>
      <c r="O41" s="48" t="s">
        <v>174</v>
      </c>
      <c r="P41" s="49" t="s">
        <v>19</v>
      </c>
      <c r="Q41" s="48" t="s">
        <v>170</v>
      </c>
      <c r="R41" s="49" t="s">
        <v>21</v>
      </c>
    </row>
    <row r="42" spans="1:18" ht="66.599999999999994" customHeight="1" x14ac:dyDescent="0.3">
      <c r="A42" s="115"/>
      <c r="B42" s="122"/>
      <c r="C42" s="48"/>
      <c r="D42" s="48"/>
      <c r="E42" s="48"/>
      <c r="F42" s="49"/>
      <c r="G42" s="49"/>
      <c r="H42" s="49"/>
      <c r="I42" s="49"/>
      <c r="J42" s="49"/>
      <c r="K42" s="50"/>
      <c r="L42" s="49"/>
      <c r="M42" s="4" t="s">
        <v>149</v>
      </c>
      <c r="N42" s="48"/>
      <c r="O42" s="48"/>
      <c r="P42" s="49"/>
      <c r="Q42" s="48"/>
      <c r="R42" s="49"/>
    </row>
    <row r="43" spans="1:18" ht="129.6" customHeight="1" x14ac:dyDescent="0.3">
      <c r="A43" s="115"/>
      <c r="B43" s="122"/>
      <c r="C43" s="48" t="s">
        <v>80</v>
      </c>
      <c r="D43" s="48">
        <v>1</v>
      </c>
      <c r="E43" s="48">
        <v>1</v>
      </c>
      <c r="F43" s="49">
        <f t="shared" ref="F43:F45" si="9">D43*E43</f>
        <v>1</v>
      </c>
      <c r="G43" s="49" t="str">
        <f t="shared" ref="G43:G45" si="10">IF(F43=1,"Trivial",IF(F43=2,"Aceptable",IF(F43=4,"Moderado",IF(F43=8,"Importante",IF(F43=16,"Inaceptable","")))))</f>
        <v>Trivial</v>
      </c>
      <c r="H43" s="49"/>
      <c r="I43" s="49"/>
      <c r="J43" s="49"/>
      <c r="K43" s="50" t="s">
        <v>99</v>
      </c>
      <c r="L43" s="49"/>
      <c r="M43" s="4" t="s">
        <v>135</v>
      </c>
      <c r="N43" s="48" t="s">
        <v>167</v>
      </c>
      <c r="O43" s="48" t="s">
        <v>174</v>
      </c>
      <c r="P43" s="49" t="s">
        <v>19</v>
      </c>
      <c r="Q43" s="48" t="s">
        <v>170</v>
      </c>
      <c r="R43" s="49" t="s">
        <v>21</v>
      </c>
    </row>
    <row r="44" spans="1:18" ht="60.6" customHeight="1" x14ac:dyDescent="0.3">
      <c r="A44" s="115"/>
      <c r="B44" s="122"/>
      <c r="C44" s="48"/>
      <c r="D44" s="48"/>
      <c r="E44" s="48"/>
      <c r="F44" s="49"/>
      <c r="G44" s="49"/>
      <c r="H44" s="49"/>
      <c r="I44" s="49"/>
      <c r="J44" s="49"/>
      <c r="K44" s="50"/>
      <c r="L44" s="49"/>
      <c r="M44" s="4" t="s">
        <v>157</v>
      </c>
      <c r="N44" s="48"/>
      <c r="O44" s="48"/>
      <c r="P44" s="49"/>
      <c r="Q44" s="48"/>
      <c r="R44" s="49"/>
    </row>
    <row r="45" spans="1:18" ht="81.599999999999994" customHeight="1" x14ac:dyDescent="0.3">
      <c r="A45" s="115"/>
      <c r="B45" s="122"/>
      <c r="C45" s="48" t="s">
        <v>81</v>
      </c>
      <c r="D45" s="48">
        <v>1</v>
      </c>
      <c r="E45" s="48">
        <v>1</v>
      </c>
      <c r="F45" s="49">
        <f t="shared" si="9"/>
        <v>1</v>
      </c>
      <c r="G45" s="49" t="str">
        <f t="shared" si="10"/>
        <v>Trivial</v>
      </c>
      <c r="H45" s="49"/>
      <c r="I45" s="49"/>
      <c r="J45" s="49"/>
      <c r="K45" s="50" t="s">
        <v>99</v>
      </c>
      <c r="L45" s="49"/>
      <c r="M45" s="4" t="s">
        <v>134</v>
      </c>
      <c r="N45" s="48" t="s">
        <v>167</v>
      </c>
      <c r="O45" s="4" t="s">
        <v>176</v>
      </c>
      <c r="P45" s="49" t="s">
        <v>19</v>
      </c>
      <c r="Q45" s="48" t="s">
        <v>170</v>
      </c>
      <c r="R45" s="49" t="s">
        <v>21</v>
      </c>
    </row>
    <row r="46" spans="1:18" ht="47.4" customHeight="1" x14ac:dyDescent="0.3">
      <c r="A46" s="115"/>
      <c r="B46" s="122"/>
      <c r="C46" s="48"/>
      <c r="D46" s="48"/>
      <c r="E46" s="48"/>
      <c r="F46" s="49"/>
      <c r="G46" s="49"/>
      <c r="H46" s="49"/>
      <c r="I46" s="49"/>
      <c r="J46" s="49"/>
      <c r="K46" s="50"/>
      <c r="L46" s="49"/>
      <c r="M46" s="4" t="s">
        <v>157</v>
      </c>
      <c r="N46" s="48"/>
      <c r="O46" s="4" t="s">
        <v>176</v>
      </c>
      <c r="P46" s="49"/>
      <c r="Q46" s="48"/>
      <c r="R46" s="49"/>
    </row>
    <row r="47" spans="1:18" ht="69.599999999999994" customHeight="1" x14ac:dyDescent="0.3">
      <c r="A47" s="122" t="s">
        <v>92</v>
      </c>
      <c r="B47" s="115" t="s">
        <v>151</v>
      </c>
      <c r="C47" s="4" t="s">
        <v>91</v>
      </c>
      <c r="D47" s="5">
        <v>2</v>
      </c>
      <c r="E47" s="5">
        <v>2</v>
      </c>
      <c r="F47" s="4">
        <f t="shared" si="7"/>
        <v>4</v>
      </c>
      <c r="G47" s="5" t="str">
        <f t="shared" ref="G47:G49" si="11">IF(F47=1,"trivial",IF(F47=2,"aceptable",IF(F47=4,"moderado",IF(F47=8,"importante",IF(F47=16,"inaceptable","")))))</f>
        <v>moderado</v>
      </c>
      <c r="H47" s="11"/>
      <c r="I47" s="11"/>
      <c r="J47" s="11"/>
      <c r="K47" s="11" t="s">
        <v>99</v>
      </c>
      <c r="L47" s="11"/>
      <c r="M47" s="4" t="s">
        <v>39</v>
      </c>
      <c r="N47" s="4" t="s">
        <v>25</v>
      </c>
      <c r="O47" s="4" t="s">
        <v>176</v>
      </c>
      <c r="P47" s="7" t="s">
        <v>19</v>
      </c>
      <c r="Q47" s="4" t="s">
        <v>40</v>
      </c>
      <c r="R47" s="5" t="s">
        <v>21</v>
      </c>
    </row>
    <row r="48" spans="1:18" ht="106.8" customHeight="1" x14ac:dyDescent="0.3">
      <c r="A48" s="122"/>
      <c r="B48" s="115"/>
      <c r="C48" s="4" t="s">
        <v>41</v>
      </c>
      <c r="D48" s="5">
        <v>2</v>
      </c>
      <c r="E48" s="5">
        <v>2</v>
      </c>
      <c r="F48" s="4">
        <f t="shared" si="7"/>
        <v>4</v>
      </c>
      <c r="G48" s="5" t="str">
        <f t="shared" si="11"/>
        <v>moderado</v>
      </c>
      <c r="H48" s="11"/>
      <c r="I48" s="11"/>
      <c r="J48" s="11"/>
      <c r="K48" s="11" t="s">
        <v>99</v>
      </c>
      <c r="L48" s="11"/>
      <c r="M48" s="4" t="s">
        <v>39</v>
      </c>
      <c r="N48" s="4" t="s">
        <v>25</v>
      </c>
      <c r="O48" s="4" t="s">
        <v>176</v>
      </c>
      <c r="P48" s="7" t="s">
        <v>19</v>
      </c>
      <c r="Q48" s="4" t="s">
        <v>40</v>
      </c>
      <c r="R48" s="5" t="s">
        <v>21</v>
      </c>
    </row>
    <row r="49" spans="1:18" ht="14.4" customHeight="1" x14ac:dyDescent="0.3">
      <c r="A49" s="122"/>
      <c r="B49" s="115"/>
      <c r="C49" s="121" t="s">
        <v>42</v>
      </c>
      <c r="D49" s="49">
        <v>2</v>
      </c>
      <c r="E49" s="49">
        <v>2</v>
      </c>
      <c r="F49" s="49">
        <f t="shared" si="7"/>
        <v>4</v>
      </c>
      <c r="G49" s="49" t="str">
        <f t="shared" si="11"/>
        <v>moderado</v>
      </c>
      <c r="H49" s="50"/>
      <c r="I49" s="50"/>
      <c r="J49" s="50"/>
      <c r="K49" s="50" t="s">
        <v>99</v>
      </c>
      <c r="L49" s="50"/>
      <c r="M49" s="48" t="s">
        <v>39</v>
      </c>
      <c r="N49" s="48" t="s">
        <v>25</v>
      </c>
      <c r="O49" s="48" t="s">
        <v>176</v>
      </c>
      <c r="P49" s="123" t="s">
        <v>19</v>
      </c>
      <c r="Q49" s="48" t="s">
        <v>40</v>
      </c>
      <c r="R49" s="49" t="s">
        <v>21</v>
      </c>
    </row>
    <row r="50" spans="1:18" ht="28.8" customHeight="1" x14ac:dyDescent="0.3">
      <c r="A50" s="122"/>
      <c r="B50" s="115"/>
      <c r="C50" s="121"/>
      <c r="D50" s="49"/>
      <c r="E50" s="49"/>
      <c r="F50" s="49"/>
      <c r="G50" s="49"/>
      <c r="H50" s="50"/>
      <c r="I50" s="50"/>
      <c r="J50" s="50"/>
      <c r="K50" s="50"/>
      <c r="L50" s="50"/>
      <c r="M50" s="48"/>
      <c r="N50" s="48"/>
      <c r="O50" s="48"/>
      <c r="P50" s="123"/>
      <c r="Q50" s="48"/>
      <c r="R50" s="49"/>
    </row>
    <row r="51" spans="1:18" ht="69" customHeight="1" x14ac:dyDescent="0.3">
      <c r="A51" s="122"/>
      <c r="B51" s="115"/>
      <c r="C51" s="121"/>
      <c r="D51" s="49"/>
      <c r="E51" s="49"/>
      <c r="F51" s="49"/>
      <c r="G51" s="49"/>
      <c r="H51" s="50"/>
      <c r="I51" s="50"/>
      <c r="J51" s="50"/>
      <c r="K51" s="50"/>
      <c r="L51" s="50"/>
      <c r="M51" s="48"/>
      <c r="N51" s="48"/>
      <c r="O51" s="48"/>
      <c r="P51" s="123"/>
      <c r="Q51" s="48"/>
      <c r="R51" s="49"/>
    </row>
    <row r="52" spans="1:18" ht="135" customHeight="1" x14ac:dyDescent="0.3">
      <c r="A52" s="122"/>
      <c r="B52" s="115"/>
      <c r="C52" s="6" t="s">
        <v>45</v>
      </c>
      <c r="D52" s="5">
        <v>2</v>
      </c>
      <c r="E52" s="5">
        <v>2</v>
      </c>
      <c r="F52" s="5">
        <f>D52*E52</f>
        <v>4</v>
      </c>
      <c r="G52" s="5" t="str">
        <f t="shared" ref="G52:G56" si="12">IF(F52=1,"trivial",IF(F52=2,"aceptable",IF(F52=4,"moderado",IF(F52=8,"importante",IF(F52=16,"inaceptable","")))))</f>
        <v>moderado</v>
      </c>
      <c r="H52" s="11"/>
      <c r="I52" s="11"/>
      <c r="J52" s="11" t="s">
        <v>99</v>
      </c>
      <c r="K52" s="11" t="s">
        <v>99</v>
      </c>
      <c r="L52" s="11"/>
      <c r="M52" s="4" t="s">
        <v>46</v>
      </c>
      <c r="N52" s="4" t="s">
        <v>25</v>
      </c>
      <c r="O52" s="4" t="s">
        <v>176</v>
      </c>
      <c r="P52" s="7" t="s">
        <v>19</v>
      </c>
      <c r="Q52" s="4" t="s">
        <v>40</v>
      </c>
      <c r="R52" s="124" t="s">
        <v>21</v>
      </c>
    </row>
    <row r="53" spans="1:18" ht="57.6" x14ac:dyDescent="0.3">
      <c r="A53" s="122"/>
      <c r="B53" s="115" t="s">
        <v>150</v>
      </c>
      <c r="C53" s="6" t="s">
        <v>43</v>
      </c>
      <c r="D53" s="5">
        <v>2</v>
      </c>
      <c r="E53" s="5">
        <v>2</v>
      </c>
      <c r="F53" s="5">
        <f>D53*E53</f>
        <v>4</v>
      </c>
      <c r="G53" s="5" t="str">
        <f t="shared" si="12"/>
        <v>moderado</v>
      </c>
      <c r="H53" s="11"/>
      <c r="I53" s="11"/>
      <c r="J53" s="11"/>
      <c r="K53" s="11" t="s">
        <v>99</v>
      </c>
      <c r="L53" s="11"/>
      <c r="M53" s="6" t="s">
        <v>24</v>
      </c>
      <c r="N53" s="4" t="s">
        <v>25</v>
      </c>
      <c r="O53" s="4" t="s">
        <v>176</v>
      </c>
      <c r="P53" s="5" t="s">
        <v>19</v>
      </c>
      <c r="Q53" s="4" t="s">
        <v>50</v>
      </c>
      <c r="R53" s="5" t="s">
        <v>21</v>
      </c>
    </row>
    <row r="54" spans="1:18" ht="60" customHeight="1" x14ac:dyDescent="0.3">
      <c r="A54" s="122"/>
      <c r="B54" s="115"/>
      <c r="C54" s="121" t="s">
        <v>44</v>
      </c>
      <c r="D54" s="49">
        <v>2</v>
      </c>
      <c r="E54" s="49">
        <v>2</v>
      </c>
      <c r="F54" s="49">
        <f>D54*E54</f>
        <v>4</v>
      </c>
      <c r="G54" s="49" t="str">
        <f t="shared" si="12"/>
        <v>moderado</v>
      </c>
      <c r="H54" s="50"/>
      <c r="I54" s="50"/>
      <c r="J54" s="50"/>
      <c r="K54" s="50" t="s">
        <v>99</v>
      </c>
      <c r="L54" s="50"/>
      <c r="M54" s="121" t="s">
        <v>48</v>
      </c>
      <c r="N54" s="48" t="s">
        <v>25</v>
      </c>
      <c r="O54" s="48" t="s">
        <v>176</v>
      </c>
      <c r="P54" s="49" t="s">
        <v>19</v>
      </c>
      <c r="Q54" s="48" t="s">
        <v>49</v>
      </c>
      <c r="R54" s="49" t="s">
        <v>21</v>
      </c>
    </row>
    <row r="55" spans="1:18" ht="28.8" customHeight="1" x14ac:dyDescent="0.3">
      <c r="A55" s="122"/>
      <c r="B55" s="115"/>
      <c r="C55" s="121"/>
      <c r="D55" s="49"/>
      <c r="E55" s="49"/>
      <c r="F55" s="49"/>
      <c r="G55" s="49"/>
      <c r="H55" s="50"/>
      <c r="I55" s="50"/>
      <c r="J55" s="50"/>
      <c r="K55" s="50"/>
      <c r="L55" s="50"/>
      <c r="M55" s="121"/>
      <c r="N55" s="48"/>
      <c r="O55" s="48"/>
      <c r="P55" s="49"/>
      <c r="Q55" s="48"/>
      <c r="R55" s="49"/>
    </row>
    <row r="56" spans="1:18" ht="57.6" x14ac:dyDescent="0.3">
      <c r="A56" s="122"/>
      <c r="B56" s="115"/>
      <c r="C56" s="4" t="s">
        <v>47</v>
      </c>
      <c r="D56" s="5">
        <v>2</v>
      </c>
      <c r="E56" s="5">
        <v>1</v>
      </c>
      <c r="F56" s="5">
        <f>D56*E56</f>
        <v>2</v>
      </c>
      <c r="G56" s="5" t="str">
        <f t="shared" si="12"/>
        <v>aceptable</v>
      </c>
      <c r="H56" s="11"/>
      <c r="I56" s="11"/>
      <c r="J56" s="11"/>
      <c r="K56" s="11" t="s">
        <v>99</v>
      </c>
      <c r="L56" s="11"/>
      <c r="M56" s="6" t="s">
        <v>48</v>
      </c>
      <c r="N56" s="4" t="s">
        <v>25</v>
      </c>
      <c r="O56" s="4" t="s">
        <v>176</v>
      </c>
      <c r="P56" s="5" t="s">
        <v>19</v>
      </c>
      <c r="Q56" s="4" t="s">
        <v>49</v>
      </c>
      <c r="R56" s="5" t="s">
        <v>21</v>
      </c>
    </row>
    <row r="57" spans="1:18" ht="65.400000000000006" customHeight="1" x14ac:dyDescent="0.3">
      <c r="A57" s="122"/>
      <c r="B57" s="115" t="s">
        <v>82</v>
      </c>
      <c r="C57" s="48" t="s">
        <v>79</v>
      </c>
      <c r="D57" s="48">
        <v>1</v>
      </c>
      <c r="E57" s="48">
        <v>1</v>
      </c>
      <c r="F57" s="49">
        <f t="shared" ref="F57" si="13">D57*E57</f>
        <v>1</v>
      </c>
      <c r="G57" s="49" t="str">
        <f t="shared" ref="G57" si="14">IF(F57=1,"Trivial",IF(F57=2,"Aceptable",IF(F57=4,"Moderado",IF(F57=8,"Importante",IF(F57=16,"Inaceptable","")))))</f>
        <v>Trivial</v>
      </c>
      <c r="H57" s="49"/>
      <c r="I57" s="49"/>
      <c r="J57" s="49"/>
      <c r="K57" s="50" t="s">
        <v>99</v>
      </c>
      <c r="L57" s="49"/>
      <c r="M57" s="4" t="s">
        <v>148</v>
      </c>
      <c r="N57" s="48" t="s">
        <v>167</v>
      </c>
      <c r="O57" s="48" t="s">
        <v>174</v>
      </c>
      <c r="P57" s="49" t="s">
        <v>19</v>
      </c>
      <c r="Q57" s="48" t="s">
        <v>170</v>
      </c>
      <c r="R57" s="49" t="s">
        <v>21</v>
      </c>
    </row>
    <row r="58" spans="1:18" ht="76.8" customHeight="1" x14ac:dyDescent="0.3">
      <c r="A58" s="122"/>
      <c r="B58" s="115"/>
      <c r="C58" s="48"/>
      <c r="D58" s="48"/>
      <c r="E58" s="48"/>
      <c r="F58" s="49"/>
      <c r="G58" s="49"/>
      <c r="H58" s="49"/>
      <c r="I58" s="49"/>
      <c r="J58" s="49"/>
      <c r="K58" s="50"/>
      <c r="L58" s="49"/>
      <c r="M58" s="4" t="s">
        <v>149</v>
      </c>
      <c r="N58" s="48"/>
      <c r="O58" s="48"/>
      <c r="P58" s="49"/>
      <c r="Q58" s="48"/>
      <c r="R58" s="49"/>
    </row>
    <row r="59" spans="1:18" ht="127.2" customHeight="1" x14ac:dyDescent="0.3">
      <c r="A59" s="122"/>
      <c r="B59" s="115"/>
      <c r="C59" s="48" t="s">
        <v>80</v>
      </c>
      <c r="D59" s="48">
        <v>1</v>
      </c>
      <c r="E59" s="48">
        <v>1</v>
      </c>
      <c r="F59" s="49">
        <f t="shared" ref="F59:F65" si="15">D59*E59</f>
        <v>1</v>
      </c>
      <c r="G59" s="49" t="str">
        <f t="shared" ref="G59:G65" si="16">IF(F59=1,"Trivial",IF(F59=2,"Aceptable",IF(F59=4,"Moderado",IF(F59=8,"Importante",IF(F59=16,"Inaceptable","")))))</f>
        <v>Trivial</v>
      </c>
      <c r="H59" s="49"/>
      <c r="I59" s="49"/>
      <c r="J59" s="49"/>
      <c r="K59" s="50" t="s">
        <v>99</v>
      </c>
      <c r="L59" s="49"/>
      <c r="M59" s="4" t="s">
        <v>135</v>
      </c>
      <c r="N59" s="4" t="s">
        <v>167</v>
      </c>
      <c r="O59" s="4" t="s">
        <v>174</v>
      </c>
      <c r="P59" s="5" t="s">
        <v>19</v>
      </c>
      <c r="Q59" s="4" t="s">
        <v>170</v>
      </c>
      <c r="R59" s="5" t="s">
        <v>21</v>
      </c>
    </row>
    <row r="60" spans="1:18" ht="62.4" customHeight="1" x14ac:dyDescent="0.3">
      <c r="A60" s="122"/>
      <c r="B60" s="115"/>
      <c r="C60" s="48"/>
      <c r="D60" s="48"/>
      <c r="E60" s="48"/>
      <c r="F60" s="49"/>
      <c r="G60" s="49"/>
      <c r="H60" s="49"/>
      <c r="I60" s="49"/>
      <c r="J60" s="49"/>
      <c r="K60" s="50"/>
      <c r="L60" s="49"/>
      <c r="M60" s="4" t="s">
        <v>157</v>
      </c>
      <c r="N60" s="4" t="s">
        <v>167</v>
      </c>
      <c r="O60" s="4" t="s">
        <v>174</v>
      </c>
      <c r="P60" s="5" t="s">
        <v>19</v>
      </c>
      <c r="Q60" s="4" t="s">
        <v>170</v>
      </c>
      <c r="R60" s="5" t="s">
        <v>21</v>
      </c>
    </row>
    <row r="61" spans="1:18" ht="88.2" customHeight="1" x14ac:dyDescent="0.3">
      <c r="A61" s="122"/>
      <c r="B61" s="115"/>
      <c r="C61" s="48" t="s">
        <v>81</v>
      </c>
      <c r="D61" s="48">
        <v>1</v>
      </c>
      <c r="E61" s="48">
        <v>1</v>
      </c>
      <c r="F61" s="49">
        <f t="shared" si="15"/>
        <v>1</v>
      </c>
      <c r="G61" s="49" t="str">
        <f t="shared" si="16"/>
        <v>Trivial</v>
      </c>
      <c r="H61" s="49"/>
      <c r="I61" s="49"/>
      <c r="J61" s="49"/>
      <c r="K61" s="50" t="s">
        <v>99</v>
      </c>
      <c r="L61" s="49"/>
      <c r="M61" s="4" t="s">
        <v>134</v>
      </c>
      <c r="N61" s="4" t="s">
        <v>167</v>
      </c>
      <c r="O61" s="4" t="s">
        <v>174</v>
      </c>
      <c r="P61" s="5" t="s">
        <v>19</v>
      </c>
      <c r="Q61" s="4" t="s">
        <v>170</v>
      </c>
      <c r="R61" s="5" t="s">
        <v>21</v>
      </c>
    </row>
    <row r="62" spans="1:18" ht="59.4" customHeight="1" x14ac:dyDescent="0.3">
      <c r="A62" s="122"/>
      <c r="B62" s="115"/>
      <c r="C62" s="48"/>
      <c r="D62" s="48"/>
      <c r="E62" s="48"/>
      <c r="F62" s="49"/>
      <c r="G62" s="49"/>
      <c r="H62" s="49"/>
      <c r="I62" s="49"/>
      <c r="J62" s="49"/>
      <c r="K62" s="50"/>
      <c r="L62" s="49"/>
      <c r="M62" s="4" t="s">
        <v>157</v>
      </c>
      <c r="N62" s="4" t="s">
        <v>167</v>
      </c>
      <c r="O62" s="4" t="s">
        <v>174</v>
      </c>
      <c r="P62" s="5" t="s">
        <v>19</v>
      </c>
      <c r="Q62" s="4" t="s">
        <v>170</v>
      </c>
      <c r="R62" s="5" t="s">
        <v>21</v>
      </c>
    </row>
    <row r="63" spans="1:18" ht="43.2" x14ac:dyDescent="0.3">
      <c r="A63" s="122"/>
      <c r="B63" s="115"/>
      <c r="C63" s="4" t="s">
        <v>70</v>
      </c>
      <c r="D63" s="5">
        <v>1</v>
      </c>
      <c r="E63" s="5">
        <v>2</v>
      </c>
      <c r="F63" s="5">
        <f t="shared" si="15"/>
        <v>2</v>
      </c>
      <c r="G63" s="5" t="str">
        <f t="shared" si="16"/>
        <v>Aceptable</v>
      </c>
      <c r="H63" s="11" t="s">
        <v>99</v>
      </c>
      <c r="I63" s="11"/>
      <c r="J63" s="11"/>
      <c r="K63" s="11"/>
      <c r="L63" s="11"/>
      <c r="M63" s="4" t="s">
        <v>17</v>
      </c>
      <c r="N63" s="4" t="s">
        <v>18</v>
      </c>
      <c r="O63" s="4" t="s">
        <v>174</v>
      </c>
      <c r="P63" s="5" t="s">
        <v>19</v>
      </c>
      <c r="Q63" s="4" t="s">
        <v>20</v>
      </c>
      <c r="R63" s="5" t="s">
        <v>21</v>
      </c>
    </row>
    <row r="64" spans="1:18" ht="75.599999999999994" customHeight="1" x14ac:dyDescent="0.3">
      <c r="A64" s="122"/>
      <c r="B64" s="115"/>
      <c r="C64" s="4" t="s">
        <v>72</v>
      </c>
      <c r="D64" s="5">
        <v>1</v>
      </c>
      <c r="E64" s="5">
        <v>2</v>
      </c>
      <c r="F64" s="5">
        <f t="shared" si="15"/>
        <v>2</v>
      </c>
      <c r="G64" s="5" t="str">
        <f t="shared" si="16"/>
        <v>Aceptable</v>
      </c>
      <c r="H64" s="11" t="s">
        <v>99</v>
      </c>
      <c r="I64" s="11"/>
      <c r="J64" s="11"/>
      <c r="K64" s="11"/>
      <c r="L64" s="11"/>
      <c r="M64" s="4" t="s">
        <v>156</v>
      </c>
      <c r="N64" s="4" t="s">
        <v>18</v>
      </c>
      <c r="O64" s="4" t="s">
        <v>174</v>
      </c>
      <c r="P64" s="5" t="s">
        <v>19</v>
      </c>
      <c r="Q64" s="4" t="s">
        <v>23</v>
      </c>
      <c r="R64" s="5" t="s">
        <v>21</v>
      </c>
    </row>
    <row r="65" spans="1:18" ht="72.599999999999994" customHeight="1" x14ac:dyDescent="0.3">
      <c r="A65" s="122"/>
      <c r="B65" s="115"/>
      <c r="C65" s="4" t="s">
        <v>76</v>
      </c>
      <c r="D65" s="5">
        <v>1</v>
      </c>
      <c r="E65" s="5">
        <v>2</v>
      </c>
      <c r="F65" s="5">
        <f t="shared" si="15"/>
        <v>2</v>
      </c>
      <c r="G65" s="5" t="str">
        <f t="shared" si="16"/>
        <v>Aceptable</v>
      </c>
      <c r="H65" s="11"/>
      <c r="I65" s="11"/>
      <c r="J65" s="11"/>
      <c r="K65" s="11" t="s">
        <v>99</v>
      </c>
      <c r="L65" s="11"/>
      <c r="M65" s="4" t="s">
        <v>24</v>
      </c>
      <c r="N65" s="4" t="s">
        <v>25</v>
      </c>
      <c r="O65" s="4" t="s">
        <v>174</v>
      </c>
      <c r="P65" s="5" t="s">
        <v>19</v>
      </c>
      <c r="Q65" s="4" t="s">
        <v>26</v>
      </c>
      <c r="R65" s="5" t="s">
        <v>21</v>
      </c>
    </row>
    <row r="66" spans="1:18" ht="72" x14ac:dyDescent="0.3">
      <c r="A66" s="122" t="s">
        <v>93</v>
      </c>
      <c r="B66" s="115" t="s">
        <v>158</v>
      </c>
      <c r="C66" s="4" t="s">
        <v>94</v>
      </c>
      <c r="D66" s="5">
        <v>2</v>
      </c>
      <c r="E66" s="5">
        <v>4</v>
      </c>
      <c r="F66" s="5">
        <f t="shared" ref="F66:F71" si="17">D66*E66</f>
        <v>8</v>
      </c>
      <c r="G66" s="5" t="str">
        <f>IF(F66=1,"Trivial",IF(F66=2,"Aceptable",IF(F66=4,"Moderado",IF(F66=8,"Importante",IF(F66=16,"Inaceptable","")))))</f>
        <v>Importante</v>
      </c>
      <c r="H66" s="11"/>
      <c r="I66" s="11"/>
      <c r="J66" s="11"/>
      <c r="K66" s="11" t="s">
        <v>99</v>
      </c>
      <c r="L66" s="11"/>
      <c r="M66" s="6" t="s">
        <v>51</v>
      </c>
      <c r="N66" s="4" t="s">
        <v>25</v>
      </c>
      <c r="O66" s="4" t="s">
        <v>174</v>
      </c>
      <c r="P66" s="5" t="s">
        <v>19</v>
      </c>
      <c r="Q66" s="4" t="s">
        <v>49</v>
      </c>
      <c r="R66" s="5" t="s">
        <v>21</v>
      </c>
    </row>
    <row r="67" spans="1:18" ht="94.2" customHeight="1" x14ac:dyDescent="0.3">
      <c r="A67" s="122"/>
      <c r="B67" s="115"/>
      <c r="C67" s="4" t="s">
        <v>95</v>
      </c>
      <c r="D67" s="5">
        <v>2</v>
      </c>
      <c r="E67" s="5">
        <v>4</v>
      </c>
      <c r="F67" s="5">
        <f t="shared" si="17"/>
        <v>8</v>
      </c>
      <c r="G67" s="5" t="str">
        <f>IF(F67=1,"Trivial",IF(F67=2,"Aceptable",IF(F67=4,"Moderado",IF(F67=8,"Importante",IF(F67=16,"Inaceptable","")))))</f>
        <v>Importante</v>
      </c>
      <c r="H67" s="11"/>
      <c r="I67" s="11"/>
      <c r="J67" s="11"/>
      <c r="K67" s="11" t="s">
        <v>99</v>
      </c>
      <c r="L67" s="11"/>
      <c r="M67" s="4" t="s">
        <v>51</v>
      </c>
      <c r="N67" s="4" t="s">
        <v>25</v>
      </c>
      <c r="O67" s="4" t="s">
        <v>174</v>
      </c>
      <c r="P67" s="5" t="s">
        <v>19</v>
      </c>
      <c r="Q67" s="4" t="s">
        <v>49</v>
      </c>
      <c r="R67" s="5" t="s">
        <v>21</v>
      </c>
    </row>
    <row r="68" spans="1:18" ht="93" customHeight="1" x14ac:dyDescent="0.3">
      <c r="A68" s="122"/>
      <c r="B68" s="115"/>
      <c r="C68" s="4" t="s">
        <v>96</v>
      </c>
      <c r="D68" s="5">
        <v>2</v>
      </c>
      <c r="E68" s="5">
        <v>4</v>
      </c>
      <c r="F68" s="5">
        <f t="shared" si="17"/>
        <v>8</v>
      </c>
      <c r="G68" s="5" t="str">
        <f t="shared" ref="G68:G71" si="18">IF(F68=1,"Trivial",IF(F68=2,"Aceptable",IF(F68=4,"Moderado",IF(F68=8,"Importante",IF(F68=16,"Inaceptable","")))))</f>
        <v>Importante</v>
      </c>
      <c r="H68" s="11"/>
      <c r="I68" s="11"/>
      <c r="J68" s="11"/>
      <c r="K68" s="11" t="s">
        <v>99</v>
      </c>
      <c r="L68" s="11"/>
      <c r="M68" s="4" t="s">
        <v>51</v>
      </c>
      <c r="N68" s="4" t="s">
        <v>25</v>
      </c>
      <c r="O68" s="4" t="s">
        <v>174</v>
      </c>
      <c r="P68" s="5" t="s">
        <v>19</v>
      </c>
      <c r="Q68" s="4" t="s">
        <v>49</v>
      </c>
      <c r="R68" s="5" t="s">
        <v>21</v>
      </c>
    </row>
    <row r="69" spans="1:18" ht="57.6" x14ac:dyDescent="0.3">
      <c r="A69" s="122"/>
      <c r="B69" s="115"/>
      <c r="C69" s="4" t="s">
        <v>97</v>
      </c>
      <c r="D69" s="5">
        <v>2</v>
      </c>
      <c r="E69" s="5">
        <v>4</v>
      </c>
      <c r="F69" s="5">
        <f t="shared" si="17"/>
        <v>8</v>
      </c>
      <c r="G69" s="5" t="str">
        <f t="shared" si="18"/>
        <v>Importante</v>
      </c>
      <c r="H69" s="11"/>
      <c r="I69" s="11"/>
      <c r="J69" s="11"/>
      <c r="K69" s="11" t="s">
        <v>99</v>
      </c>
      <c r="L69" s="11"/>
      <c r="M69" s="4" t="s">
        <v>51</v>
      </c>
      <c r="N69" s="4" t="s">
        <v>25</v>
      </c>
      <c r="O69" s="4" t="s">
        <v>174</v>
      </c>
      <c r="P69" s="5" t="s">
        <v>19</v>
      </c>
      <c r="Q69" s="4" t="s">
        <v>49</v>
      </c>
      <c r="R69" s="5" t="s">
        <v>21</v>
      </c>
    </row>
    <row r="70" spans="1:18" ht="97.8" customHeight="1" x14ac:dyDescent="0.3">
      <c r="A70" s="122"/>
      <c r="B70" s="115"/>
      <c r="C70" s="4" t="s">
        <v>98</v>
      </c>
      <c r="D70" s="5">
        <v>2</v>
      </c>
      <c r="E70" s="5">
        <v>4</v>
      </c>
      <c r="F70" s="5">
        <f t="shared" si="17"/>
        <v>8</v>
      </c>
      <c r="G70" s="5" t="str">
        <f t="shared" si="18"/>
        <v>Importante</v>
      </c>
      <c r="H70" s="11" t="s">
        <v>99</v>
      </c>
      <c r="I70" s="11"/>
      <c r="J70" s="11"/>
      <c r="K70" s="11"/>
      <c r="L70" s="11"/>
      <c r="M70" s="4" t="s">
        <v>52</v>
      </c>
      <c r="N70" s="4" t="s">
        <v>18</v>
      </c>
      <c r="O70" s="4" t="s">
        <v>53</v>
      </c>
      <c r="P70" s="5" t="s">
        <v>19</v>
      </c>
      <c r="Q70" s="4" t="s">
        <v>20</v>
      </c>
      <c r="R70" s="5" t="s">
        <v>21</v>
      </c>
    </row>
    <row r="71" spans="1:18" ht="62.4" customHeight="1" x14ac:dyDescent="0.3">
      <c r="A71" s="122"/>
      <c r="B71" s="115"/>
      <c r="C71" s="48" t="s">
        <v>79</v>
      </c>
      <c r="D71" s="48">
        <v>1</v>
      </c>
      <c r="E71" s="48">
        <v>1</v>
      </c>
      <c r="F71" s="49">
        <f t="shared" si="17"/>
        <v>1</v>
      </c>
      <c r="G71" s="49" t="str">
        <f t="shared" si="18"/>
        <v>Trivial</v>
      </c>
      <c r="H71" s="49"/>
      <c r="I71" s="49"/>
      <c r="J71" s="49"/>
      <c r="K71" s="50" t="s">
        <v>99</v>
      </c>
      <c r="L71" s="49"/>
      <c r="M71" s="4" t="s">
        <v>148</v>
      </c>
      <c r="N71" s="4" t="s">
        <v>25</v>
      </c>
      <c r="O71" s="4" t="s">
        <v>174</v>
      </c>
      <c r="P71" s="5" t="s">
        <v>19</v>
      </c>
      <c r="Q71" s="4" t="s">
        <v>56</v>
      </c>
      <c r="R71" s="5" t="s">
        <v>21</v>
      </c>
    </row>
    <row r="72" spans="1:18" ht="79.2" customHeight="1" x14ac:dyDescent="0.3">
      <c r="A72" s="122"/>
      <c r="B72" s="115"/>
      <c r="C72" s="48"/>
      <c r="D72" s="48"/>
      <c r="E72" s="48"/>
      <c r="F72" s="49"/>
      <c r="G72" s="49"/>
      <c r="H72" s="49"/>
      <c r="I72" s="49"/>
      <c r="J72" s="49"/>
      <c r="K72" s="50"/>
      <c r="L72" s="49"/>
      <c r="M72" s="4" t="s">
        <v>149</v>
      </c>
      <c r="N72" s="4" t="s">
        <v>25</v>
      </c>
      <c r="O72" s="4" t="s">
        <v>174</v>
      </c>
      <c r="P72" s="5" t="s">
        <v>19</v>
      </c>
      <c r="Q72" s="4" t="s">
        <v>56</v>
      </c>
      <c r="R72" s="5" t="s">
        <v>21</v>
      </c>
    </row>
    <row r="73" spans="1:18" ht="129.6" customHeight="1" x14ac:dyDescent="0.3">
      <c r="A73" s="122"/>
      <c r="B73" s="115"/>
      <c r="C73" s="48" t="s">
        <v>80</v>
      </c>
      <c r="D73" s="48">
        <v>1</v>
      </c>
      <c r="E73" s="48">
        <v>1</v>
      </c>
      <c r="F73" s="49">
        <f t="shared" ref="F73" si="19">D73*E73</f>
        <v>1</v>
      </c>
      <c r="G73" s="49" t="str">
        <f t="shared" ref="G73" si="20">IF(F73=1,"Trivial",IF(F73=2,"Aceptable",IF(F73=4,"Moderado",IF(F73=8,"Importante",IF(F73=16,"Inaceptable","")))))</f>
        <v>Trivial</v>
      </c>
      <c r="H73" s="49"/>
      <c r="I73" s="49"/>
      <c r="J73" s="49"/>
      <c r="K73" s="50" t="s">
        <v>99</v>
      </c>
      <c r="L73" s="49"/>
      <c r="M73" s="4" t="s">
        <v>135</v>
      </c>
      <c r="N73" s="4" t="s">
        <v>167</v>
      </c>
      <c r="O73" s="4" t="s">
        <v>174</v>
      </c>
      <c r="P73" s="5" t="s">
        <v>19</v>
      </c>
      <c r="Q73" s="4" t="s">
        <v>170</v>
      </c>
      <c r="R73" s="5" t="s">
        <v>21</v>
      </c>
    </row>
    <row r="74" spans="1:18" ht="57.6" x14ac:dyDescent="0.3">
      <c r="A74" s="122"/>
      <c r="B74" s="115"/>
      <c r="C74" s="48"/>
      <c r="D74" s="48"/>
      <c r="E74" s="48"/>
      <c r="F74" s="49"/>
      <c r="G74" s="49"/>
      <c r="H74" s="49"/>
      <c r="I74" s="49"/>
      <c r="J74" s="49"/>
      <c r="K74" s="50"/>
      <c r="L74" s="49"/>
      <c r="M74" s="4" t="s">
        <v>157</v>
      </c>
      <c r="N74" s="4" t="s">
        <v>167</v>
      </c>
      <c r="O74" s="4" t="s">
        <v>174</v>
      </c>
      <c r="P74" s="5" t="s">
        <v>19</v>
      </c>
      <c r="Q74" s="4" t="s">
        <v>170</v>
      </c>
      <c r="R74" s="5" t="s">
        <v>21</v>
      </c>
    </row>
    <row r="75" spans="1:18" ht="76.8" customHeight="1" x14ac:dyDescent="0.3">
      <c r="A75" s="122"/>
      <c r="B75" s="17"/>
      <c r="C75" s="48" t="s">
        <v>81</v>
      </c>
      <c r="D75" s="48">
        <v>1</v>
      </c>
      <c r="E75" s="48">
        <v>1</v>
      </c>
      <c r="F75" s="49">
        <f t="shared" ref="F75" si="21">D75*E75</f>
        <v>1</v>
      </c>
      <c r="G75" s="49" t="str">
        <f t="shared" ref="G75" si="22">IF(F75=1,"Trivial",IF(F75=2,"Aceptable",IF(F75=4,"Moderado",IF(F75=8,"Importante",IF(F75=16,"Inaceptable","")))))</f>
        <v>Trivial</v>
      </c>
      <c r="H75" s="49"/>
      <c r="I75" s="49"/>
      <c r="J75" s="49"/>
      <c r="K75" s="50" t="s">
        <v>99</v>
      </c>
      <c r="L75" s="49"/>
      <c r="M75" s="4" t="s">
        <v>134</v>
      </c>
      <c r="N75" s="4" t="s">
        <v>167</v>
      </c>
      <c r="O75" s="4" t="s">
        <v>174</v>
      </c>
      <c r="P75" s="5" t="s">
        <v>19</v>
      </c>
      <c r="Q75" s="4" t="s">
        <v>170</v>
      </c>
      <c r="R75" s="5" t="s">
        <v>21</v>
      </c>
    </row>
    <row r="76" spans="1:18" ht="62.4" customHeight="1" x14ac:dyDescent="0.3">
      <c r="A76" s="122"/>
      <c r="B76" s="17"/>
      <c r="C76" s="48"/>
      <c r="D76" s="48"/>
      <c r="E76" s="48"/>
      <c r="F76" s="49"/>
      <c r="G76" s="49"/>
      <c r="H76" s="49"/>
      <c r="I76" s="49"/>
      <c r="J76" s="49"/>
      <c r="K76" s="50"/>
      <c r="L76" s="49"/>
      <c r="M76" s="4" t="s">
        <v>157</v>
      </c>
      <c r="N76" s="4" t="s">
        <v>167</v>
      </c>
      <c r="O76" s="4" t="s">
        <v>174</v>
      </c>
      <c r="P76" s="5" t="s">
        <v>19</v>
      </c>
      <c r="Q76" s="4" t="s">
        <v>170</v>
      </c>
      <c r="R76" s="5" t="s">
        <v>21</v>
      </c>
    </row>
    <row r="77" spans="1:18" ht="69" customHeight="1" x14ac:dyDescent="0.3">
      <c r="A77" s="122"/>
      <c r="B77" s="125" t="s">
        <v>54</v>
      </c>
      <c r="C77" s="4" t="s">
        <v>55</v>
      </c>
      <c r="D77" s="5">
        <v>2</v>
      </c>
      <c r="E77" s="5">
        <v>2</v>
      </c>
      <c r="F77" s="5">
        <f>D77*E77</f>
        <v>4</v>
      </c>
      <c r="G77" s="5" t="str">
        <f>IF(F77=1,"Trivial",IF(F77=2,"Aceptable",IF(F77=4,"Moderado",IF(F77=8,"Importante",IF(F77=16,"Inaceptable","")))))</f>
        <v>Moderado</v>
      </c>
      <c r="H77" s="11"/>
      <c r="I77" s="11"/>
      <c r="J77" s="11"/>
      <c r="K77" s="11" t="s">
        <v>99</v>
      </c>
      <c r="L77" s="11"/>
      <c r="M77" s="4" t="s">
        <v>24</v>
      </c>
      <c r="N77" s="4" t="s">
        <v>25</v>
      </c>
      <c r="O77" s="4" t="s">
        <v>38</v>
      </c>
      <c r="P77" s="5" t="s">
        <v>19</v>
      </c>
      <c r="Q77" s="4" t="s">
        <v>56</v>
      </c>
      <c r="R77" s="5" t="s">
        <v>21</v>
      </c>
    </row>
    <row r="78" spans="1:18" ht="61.2" customHeight="1" x14ac:dyDescent="0.3">
      <c r="A78" s="122"/>
      <c r="B78" s="125"/>
      <c r="C78" s="4" t="s">
        <v>57</v>
      </c>
      <c r="D78" s="5">
        <v>2</v>
      </c>
      <c r="E78" s="5">
        <v>2</v>
      </c>
      <c r="F78" s="5">
        <f>D78*E78</f>
        <v>4</v>
      </c>
      <c r="G78" s="5" t="str">
        <f t="shared" ref="G78" si="23">IF(F78=1,"Trivial",IF(F78=2,"Aceptable",IF(F78=4,"Moderado",IF(F78=8,"Importante",IF(F78=16,"Inaceptable","")))))</f>
        <v>Moderado</v>
      </c>
      <c r="H78" s="11" t="s">
        <v>99</v>
      </c>
      <c r="I78" s="11"/>
      <c r="J78" s="11"/>
      <c r="K78" s="11"/>
      <c r="L78" s="11"/>
      <c r="M78" s="4" t="s">
        <v>58</v>
      </c>
      <c r="N78" s="4" t="s">
        <v>25</v>
      </c>
      <c r="O78" s="4" t="s">
        <v>38</v>
      </c>
      <c r="P78" s="5" t="s">
        <v>19</v>
      </c>
      <c r="Q78" s="4" t="s">
        <v>20</v>
      </c>
      <c r="R78" s="5" t="s">
        <v>21</v>
      </c>
    </row>
    <row r="81" spans="1:2" x14ac:dyDescent="0.3">
      <c r="A81" s="116" t="s">
        <v>0</v>
      </c>
      <c r="B81" s="117" t="s">
        <v>1</v>
      </c>
    </row>
    <row r="82" spans="1:2" x14ac:dyDescent="0.3">
      <c r="A82" s="116" t="s">
        <v>2</v>
      </c>
      <c r="B82" s="117" t="s">
        <v>3</v>
      </c>
    </row>
    <row r="83" spans="1:2" x14ac:dyDescent="0.3">
      <c r="A83" s="116" t="s">
        <v>61</v>
      </c>
      <c r="B83" s="117" t="s">
        <v>4</v>
      </c>
    </row>
    <row r="84" spans="1:2" x14ac:dyDescent="0.3">
      <c r="A84" s="116" t="s">
        <v>60</v>
      </c>
      <c r="B84" s="118">
        <v>45355</v>
      </c>
    </row>
    <row r="85" spans="1:2" x14ac:dyDescent="0.3">
      <c r="A85" s="116" t="s">
        <v>33</v>
      </c>
      <c r="B85" s="118">
        <v>45720</v>
      </c>
    </row>
    <row r="86" spans="1:2" x14ac:dyDescent="0.3">
      <c r="A86" s="116" t="s">
        <v>60</v>
      </c>
      <c r="B86" s="118">
        <v>45504</v>
      </c>
    </row>
  </sheetData>
  <mergeCells count="269">
    <mergeCell ref="G20:G21"/>
    <mergeCell ref="H20:H21"/>
    <mergeCell ref="I20:I21"/>
    <mergeCell ref="E49:E51"/>
    <mergeCell ref="F49:F51"/>
    <mergeCell ref="G49:G51"/>
    <mergeCell ref="H31:H32"/>
    <mergeCell ref="I31:I32"/>
    <mergeCell ref="F41:F42"/>
    <mergeCell ref="G41:G42"/>
    <mergeCell ref="H41:H42"/>
    <mergeCell ref="I41:I42"/>
    <mergeCell ref="F45:F46"/>
    <mergeCell ref="G35:G36"/>
    <mergeCell ref="F35:F36"/>
    <mergeCell ref="H35:H36"/>
    <mergeCell ref="I35:I36"/>
    <mergeCell ref="D41:D42"/>
    <mergeCell ref="E41:E42"/>
    <mergeCell ref="C43:C44"/>
    <mergeCell ref="B37:B46"/>
    <mergeCell ref="E45:E46"/>
    <mergeCell ref="D45:D46"/>
    <mergeCell ref="C45:C46"/>
    <mergeCell ref="A37:A46"/>
    <mergeCell ref="B26:B36"/>
    <mergeCell ref="A26:A36"/>
    <mergeCell ref="C35:C36"/>
    <mergeCell ref="D35:D36"/>
    <mergeCell ref="E35:E36"/>
    <mergeCell ref="B66:B74"/>
    <mergeCell ref="A66:A78"/>
    <mergeCell ref="B77:B78"/>
    <mergeCell ref="C49:C51"/>
    <mergeCell ref="B53:B56"/>
    <mergeCell ref="B47:B52"/>
    <mergeCell ref="C54:C55"/>
    <mergeCell ref="B57:B65"/>
    <mergeCell ref="A47:A65"/>
    <mergeCell ref="C31:C32"/>
    <mergeCell ref="C41:C42"/>
    <mergeCell ref="A1:B4"/>
    <mergeCell ref="C1:R4"/>
    <mergeCell ref="H5:M6"/>
    <mergeCell ref="N5:O6"/>
    <mergeCell ref="P5:Q6"/>
    <mergeCell ref="R5:R6"/>
    <mergeCell ref="A5:C6"/>
    <mergeCell ref="D5:G6"/>
    <mergeCell ref="F7:F8"/>
    <mergeCell ref="G7:G8"/>
    <mergeCell ref="D7:E7"/>
    <mergeCell ref="A7:A8"/>
    <mergeCell ref="B7:B8"/>
    <mergeCell ref="C7:C8"/>
    <mergeCell ref="B9:B24"/>
    <mergeCell ref="C20:C21"/>
    <mergeCell ref="J49:J51"/>
    <mergeCell ref="K49:K51"/>
    <mergeCell ref="L49:L51"/>
    <mergeCell ref="M49:M51"/>
    <mergeCell ref="J31:J32"/>
    <mergeCell ref="K31:K32"/>
    <mergeCell ref="L31:L32"/>
    <mergeCell ref="J41:J42"/>
    <mergeCell ref="K41:K42"/>
    <mergeCell ref="L41:L42"/>
    <mergeCell ref="R45:R46"/>
    <mergeCell ref="J35:J36"/>
    <mergeCell ref="K35:K36"/>
    <mergeCell ref="L35:L36"/>
    <mergeCell ref="N35:N36"/>
    <mergeCell ref="N33:N34"/>
    <mergeCell ref="K33:K34"/>
    <mergeCell ref="J33:J34"/>
    <mergeCell ref="K54:K55"/>
    <mergeCell ref="L54:L55"/>
    <mergeCell ref="M54:M55"/>
    <mergeCell ref="Q54:Q55"/>
    <mergeCell ref="R54:R55"/>
    <mergeCell ref="N54:N55"/>
    <mergeCell ref="O54:O55"/>
    <mergeCell ref="P54:P55"/>
    <mergeCell ref="R49:R51"/>
    <mergeCell ref="N49:N51"/>
    <mergeCell ref="O49:O51"/>
    <mergeCell ref="P49:P51"/>
    <mergeCell ref="Q49:Q51"/>
    <mergeCell ref="Q7:Q8"/>
    <mergeCell ref="H7:H8"/>
    <mergeCell ref="I7:I8"/>
    <mergeCell ref="J7:J8"/>
    <mergeCell ref="K7:K8"/>
    <mergeCell ref="L7:L8"/>
    <mergeCell ref="M7:M8"/>
    <mergeCell ref="O7:O8"/>
    <mergeCell ref="P7:P8"/>
    <mergeCell ref="D43:D44"/>
    <mergeCell ref="C57:C58"/>
    <mergeCell ref="D57:D58"/>
    <mergeCell ref="E57:E58"/>
    <mergeCell ref="F57:F58"/>
    <mergeCell ref="G57:G58"/>
    <mergeCell ref="H57:H58"/>
    <mergeCell ref="I57:I58"/>
    <mergeCell ref="J57:J58"/>
    <mergeCell ref="J54:J55"/>
    <mergeCell ref="H54:H55"/>
    <mergeCell ref="I54:I55"/>
    <mergeCell ref="F54:F55"/>
    <mergeCell ref="G54:G55"/>
    <mergeCell ref="H49:H51"/>
    <mergeCell ref="I49:I51"/>
    <mergeCell ref="D54:D55"/>
    <mergeCell ref="E54:E55"/>
    <mergeCell ref="D49:D51"/>
    <mergeCell ref="L57:L58"/>
    <mergeCell ref="C61:C62"/>
    <mergeCell ref="D61:D62"/>
    <mergeCell ref="E61:E62"/>
    <mergeCell ref="F61:F62"/>
    <mergeCell ref="G61:G62"/>
    <mergeCell ref="H61:H62"/>
    <mergeCell ref="I61:I62"/>
    <mergeCell ref="J61:J62"/>
    <mergeCell ref="L61:L62"/>
    <mergeCell ref="K61:K62"/>
    <mergeCell ref="C59:C60"/>
    <mergeCell ref="D59:D60"/>
    <mergeCell ref="E59:E60"/>
    <mergeCell ref="F59:F60"/>
    <mergeCell ref="G59:G60"/>
    <mergeCell ref="H59:H60"/>
    <mergeCell ref="I59:I60"/>
    <mergeCell ref="J59:J60"/>
    <mergeCell ref="L59:L60"/>
    <mergeCell ref="K59:K60"/>
    <mergeCell ref="K57:K58"/>
    <mergeCell ref="L71:L72"/>
    <mergeCell ref="C73:C74"/>
    <mergeCell ref="D73:D74"/>
    <mergeCell ref="E73:E74"/>
    <mergeCell ref="F73:F74"/>
    <mergeCell ref="G73:G74"/>
    <mergeCell ref="H73:H74"/>
    <mergeCell ref="I73:I74"/>
    <mergeCell ref="J73:J74"/>
    <mergeCell ref="K73:K74"/>
    <mergeCell ref="L73:L74"/>
    <mergeCell ref="C71:C72"/>
    <mergeCell ref="D71:D72"/>
    <mergeCell ref="E71:E72"/>
    <mergeCell ref="F71:F72"/>
    <mergeCell ref="G71:G72"/>
    <mergeCell ref="H71:H72"/>
    <mergeCell ref="I71:I72"/>
    <mergeCell ref="J71:J72"/>
    <mergeCell ref="K71:K72"/>
    <mergeCell ref="C75:C76"/>
    <mergeCell ref="D75:D76"/>
    <mergeCell ref="E75:E76"/>
    <mergeCell ref="F75:F76"/>
    <mergeCell ref="G75:G76"/>
    <mergeCell ref="H75:H76"/>
    <mergeCell ref="I75:I76"/>
    <mergeCell ref="J75:J76"/>
    <mergeCell ref="K75:K76"/>
    <mergeCell ref="L75:L76"/>
    <mergeCell ref="N7:N8"/>
    <mergeCell ref="Q57:Q58"/>
    <mergeCell ref="R7:R8"/>
    <mergeCell ref="N20:N21"/>
    <mergeCell ref="N31:N32"/>
    <mergeCell ref="O31:O32"/>
    <mergeCell ref="P31:P32"/>
    <mergeCell ref="Q31:Q32"/>
    <mergeCell ref="R31:R32"/>
    <mergeCell ref="O20:O21"/>
    <mergeCell ref="P20:P21"/>
    <mergeCell ref="Q20:Q21"/>
    <mergeCell ref="R20:R21"/>
    <mergeCell ref="N22:N23"/>
    <mergeCell ref="O22:O23"/>
    <mergeCell ref="N41:N42"/>
    <mergeCell ref="O41:O42"/>
    <mergeCell ref="P41:P42"/>
    <mergeCell ref="Q41:Q42"/>
    <mergeCell ref="R41:R42"/>
    <mergeCell ref="N57:N58"/>
    <mergeCell ref="O57:O58"/>
    <mergeCell ref="P57:P58"/>
    <mergeCell ref="R57:R58"/>
    <mergeCell ref="G43:G44"/>
    <mergeCell ref="H43:H44"/>
    <mergeCell ref="I43:I44"/>
    <mergeCell ref="J43:J44"/>
    <mergeCell ref="K43:K44"/>
    <mergeCell ref="L43:L44"/>
    <mergeCell ref="F43:F44"/>
    <mergeCell ref="E43:E44"/>
    <mergeCell ref="N43:N44"/>
    <mergeCell ref="O43:O44"/>
    <mergeCell ref="P43:P44"/>
    <mergeCell ref="Q43:Q44"/>
    <mergeCell ref="R43:R44"/>
    <mergeCell ref="G45:G46"/>
    <mergeCell ref="H45:H46"/>
    <mergeCell ref="I45:I46"/>
    <mergeCell ref="J45:J46"/>
    <mergeCell ref="K45:K46"/>
    <mergeCell ref="L45:L46"/>
    <mergeCell ref="N45:N46"/>
    <mergeCell ref="P45:P46"/>
    <mergeCell ref="Q45:Q46"/>
    <mergeCell ref="O33:O34"/>
    <mergeCell ref="P33:P34"/>
    <mergeCell ref="Q33:Q34"/>
    <mergeCell ref="R33:R34"/>
    <mergeCell ref="O35:O36"/>
    <mergeCell ref="P35:P36"/>
    <mergeCell ref="Q35:Q36"/>
    <mergeCell ref="R35:R36"/>
    <mergeCell ref="L33:L34"/>
    <mergeCell ref="I33:I34"/>
    <mergeCell ref="H33:H34"/>
    <mergeCell ref="G33:G34"/>
    <mergeCell ref="F33:F34"/>
    <mergeCell ref="E33:E34"/>
    <mergeCell ref="D33:D34"/>
    <mergeCell ref="C33:C34"/>
    <mergeCell ref="C22:C23"/>
    <mergeCell ref="D22:D23"/>
    <mergeCell ref="E22:E23"/>
    <mergeCell ref="F22:F23"/>
    <mergeCell ref="G22:G23"/>
    <mergeCell ref="H22:H23"/>
    <mergeCell ref="I22:I23"/>
    <mergeCell ref="F24:F25"/>
    <mergeCell ref="E24:E25"/>
    <mergeCell ref="D24:D25"/>
    <mergeCell ref="C24:C25"/>
    <mergeCell ref="D31:D32"/>
    <mergeCell ref="E31:E32"/>
    <mergeCell ref="F31:F32"/>
    <mergeCell ref="G31:G32"/>
    <mergeCell ref="N24:N25"/>
    <mergeCell ref="P22:P23"/>
    <mergeCell ref="Q22:Q23"/>
    <mergeCell ref="R22:R23"/>
    <mergeCell ref="O24:O25"/>
    <mergeCell ref="P24:P25"/>
    <mergeCell ref="Q24:Q25"/>
    <mergeCell ref="R24:R25"/>
    <mergeCell ref="A9:A25"/>
    <mergeCell ref="J22:J23"/>
    <mergeCell ref="L22:L23"/>
    <mergeCell ref="H24:H25"/>
    <mergeCell ref="I24:I25"/>
    <mergeCell ref="J24:J25"/>
    <mergeCell ref="L24:L25"/>
    <mergeCell ref="K22:K23"/>
    <mergeCell ref="K24:K25"/>
    <mergeCell ref="G24:G25"/>
    <mergeCell ref="D20:D21"/>
    <mergeCell ref="J20:J21"/>
    <mergeCell ref="K20:K21"/>
    <mergeCell ref="L20:L21"/>
    <mergeCell ref="E20:E21"/>
    <mergeCell ref="F20:F21"/>
  </mergeCells>
  <phoneticPr fontId="4" type="noConversion"/>
  <conditionalFormatting sqref="G9:G20 G22 G24 G26:G31 G33 G35 G37:G41 G43 G45 G47:G49">
    <cfRule type="cellIs" dxfId="44" priority="76" operator="equal">
      <formula>"Inaceptable"</formula>
    </cfRule>
    <cfRule type="cellIs" dxfId="43" priority="77" operator="equal">
      <formula>"importante"</formula>
    </cfRule>
    <cfRule type="cellIs" dxfId="42" priority="78" operator="equal">
      <formula>"Moderado"</formula>
    </cfRule>
    <cfRule type="cellIs" dxfId="41" priority="79" operator="equal">
      <formula>"aceptable"</formula>
    </cfRule>
    <cfRule type="cellIs" dxfId="40" priority="80" operator="equal">
      <formula>"trivial"</formula>
    </cfRule>
  </conditionalFormatting>
  <conditionalFormatting sqref="G52:G54">
    <cfRule type="cellIs" dxfId="39" priority="46" operator="equal">
      <formula>"Inaceptable"</formula>
    </cfRule>
    <cfRule type="cellIs" dxfId="38" priority="47" operator="equal">
      <formula>"importante"</formula>
    </cfRule>
    <cfRule type="cellIs" dxfId="37" priority="48" operator="equal">
      <formula>"Moderado"</formula>
    </cfRule>
    <cfRule type="cellIs" dxfId="36" priority="49" operator="equal">
      <formula>"aceptable"</formula>
    </cfRule>
    <cfRule type="cellIs" dxfId="35" priority="50" operator="equal">
      <formula>"trivial"</formula>
    </cfRule>
  </conditionalFormatting>
  <conditionalFormatting sqref="G56:G57">
    <cfRule type="cellIs" dxfId="34" priority="16" operator="equal">
      <formula>"Inaceptable"</formula>
    </cfRule>
    <cfRule type="cellIs" dxfId="33" priority="17" operator="equal">
      <formula>"importante"</formula>
    </cfRule>
    <cfRule type="cellIs" dxfId="32" priority="18" operator="equal">
      <formula>"Moderado"</formula>
    </cfRule>
    <cfRule type="cellIs" dxfId="31" priority="19" operator="equal">
      <formula>"aceptable"</formula>
    </cfRule>
    <cfRule type="cellIs" dxfId="30" priority="20" operator="equal">
      <formula>"trivial"</formula>
    </cfRule>
  </conditionalFormatting>
  <conditionalFormatting sqref="G59 G61">
    <cfRule type="cellIs" dxfId="29" priority="11" operator="equal">
      <formula>"Inaceptable"</formula>
    </cfRule>
    <cfRule type="cellIs" dxfId="28" priority="12" operator="equal">
      <formula>"importante"</formula>
    </cfRule>
    <cfRule type="cellIs" dxfId="27" priority="13" operator="equal">
      <formula>"Moderado"</formula>
    </cfRule>
    <cfRule type="cellIs" dxfId="26" priority="14" operator="equal">
      <formula>"aceptable"</formula>
    </cfRule>
    <cfRule type="cellIs" dxfId="25" priority="15" operator="equal">
      <formula>"trivial"</formula>
    </cfRule>
  </conditionalFormatting>
  <conditionalFormatting sqref="G63:G71">
    <cfRule type="cellIs" dxfId="24" priority="6" operator="equal">
      <formula>"Inaceptable"</formula>
    </cfRule>
    <cfRule type="cellIs" dxfId="23" priority="7" operator="equal">
      <formula>"importante"</formula>
    </cfRule>
    <cfRule type="cellIs" dxfId="22" priority="8" operator="equal">
      <formula>"Moderado"</formula>
    </cfRule>
    <cfRule type="cellIs" dxfId="21" priority="9" operator="equal">
      <formula>"aceptable"</formula>
    </cfRule>
    <cfRule type="cellIs" dxfId="20" priority="10" operator="equal">
      <formula>"trivial"</formula>
    </cfRule>
  </conditionalFormatting>
  <conditionalFormatting sqref="G73 G75">
    <cfRule type="cellIs" dxfId="19" priority="1" operator="equal">
      <formula>"Inaceptable"</formula>
    </cfRule>
    <cfRule type="cellIs" dxfId="18" priority="2" operator="equal">
      <formula>"importante"</formula>
    </cfRule>
    <cfRule type="cellIs" dxfId="17" priority="3" operator="equal">
      <formula>"Moderado"</formula>
    </cfRule>
    <cfRule type="cellIs" dxfId="16" priority="4" operator="equal">
      <formula>"aceptable"</formula>
    </cfRule>
    <cfRule type="cellIs" dxfId="15" priority="5" operator="equal">
      <formula>"trivial"</formula>
    </cfRule>
  </conditionalFormatting>
  <conditionalFormatting sqref="G77:G78">
    <cfRule type="cellIs" dxfId="14" priority="26" operator="equal">
      <formula>"Inaceptable"</formula>
    </cfRule>
    <cfRule type="cellIs" dxfId="13" priority="27" operator="equal">
      <formula>"importante"</formula>
    </cfRule>
    <cfRule type="cellIs" dxfId="12" priority="28" operator="equal">
      <formula>"Moderado"</formula>
    </cfRule>
    <cfRule type="cellIs" dxfId="11" priority="29" operator="equal">
      <formula>"aceptable"</formula>
    </cfRule>
    <cfRule type="cellIs" dxfId="10" priority="30" operator="equal">
      <formula>"trivial"</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3EA28D36-B562-4A5A-8B33-A8B7E4431426}">
          <x14:formula1>
            <xm:f>INDICADORES!$O$10:$O$12</xm:f>
          </x14:formula1>
          <xm:sqref>D61:E61 D75:E75 D63:E73 D77:E78 D47:E59 D45:E45 D37:E43 D35:E35 D9:E22 D24:E24 D26:E33</xm:sqref>
        </x14:dataValidation>
        <x14:dataValidation type="list" allowBlank="1" showInputMessage="1" showErrorMessage="1" xr:uid="{B034CD91-3F0E-456F-BD34-3E9DA208E5C6}">
          <x14:formula1>
            <xm:f>INDICADORES!$P$10:$P$11</xm:f>
          </x14:formula1>
          <xm:sqref>P47:P57 P59:P78 P45 P37:P43 P35 P9:P22 P24 P26:P33</xm:sqref>
        </x14:dataValidation>
        <x14:dataValidation type="list" allowBlank="1" showInputMessage="1" showErrorMessage="1" xr:uid="{AB18CE8B-BC95-44EE-BB65-ABA159A5D71A}">
          <x14:formula1>
            <xm:f>INDICADORES!$O$14:$O$16</xm:f>
          </x14:formula1>
          <xm:sqref>R47:R57 R59:R78 R45 R37:R43 R35 R9:R22 R24 R26:R33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6789D-8BB4-4394-81BA-431B36F3A329}">
  <dimension ref="B3:V58"/>
  <sheetViews>
    <sheetView showGridLines="0" zoomScale="120" zoomScaleNormal="120" workbookViewId="0">
      <selection activeCell="F46" sqref="F46"/>
    </sheetView>
  </sheetViews>
  <sheetFormatPr baseColWidth="10" defaultRowHeight="14.4" x14ac:dyDescent="0.3"/>
  <cols>
    <col min="2" max="2" width="25.6640625" customWidth="1"/>
    <col min="3" max="3" width="57.5546875" customWidth="1"/>
    <col min="4" max="4" width="17.5546875" customWidth="1"/>
    <col min="5" max="5" width="7.21875" customWidth="1"/>
    <col min="8" max="8" width="4.77734375" customWidth="1"/>
    <col min="9" max="9" width="13.88671875" customWidth="1"/>
    <col min="10" max="11" width="13.77734375" customWidth="1"/>
  </cols>
  <sheetData>
    <row r="3" spans="2:22" ht="29.4" customHeight="1" x14ac:dyDescent="0.3">
      <c r="B3" s="59" t="s">
        <v>8</v>
      </c>
      <c r="C3" s="59"/>
      <c r="D3" s="59"/>
      <c r="E3" s="22"/>
      <c r="F3" s="95" t="s">
        <v>117</v>
      </c>
      <c r="G3" s="96"/>
      <c r="H3" s="96"/>
      <c r="I3" s="96"/>
      <c r="J3" s="96"/>
      <c r="K3" s="97"/>
    </row>
    <row r="4" spans="2:22" ht="15.6" customHeight="1" x14ac:dyDescent="0.3">
      <c r="B4" s="59"/>
      <c r="C4" s="59"/>
      <c r="D4" s="59"/>
      <c r="E4" s="22"/>
      <c r="F4" s="23"/>
      <c r="G4" s="24"/>
      <c r="H4" s="24"/>
      <c r="I4" s="101" t="s">
        <v>71</v>
      </c>
      <c r="J4" s="101"/>
      <c r="K4" s="102"/>
      <c r="L4" s="12"/>
      <c r="M4" s="12"/>
    </row>
    <row r="5" spans="2:22" ht="15.6" x14ac:dyDescent="0.3">
      <c r="B5" s="40"/>
      <c r="C5" s="40"/>
      <c r="D5" s="40"/>
      <c r="E5" s="10"/>
      <c r="F5" s="25"/>
      <c r="G5" s="26"/>
      <c r="H5" s="27"/>
      <c r="I5" s="34">
        <v>1</v>
      </c>
      <c r="J5" s="34">
        <v>2</v>
      </c>
      <c r="K5" s="35">
        <v>4</v>
      </c>
      <c r="L5" s="12"/>
      <c r="M5" s="12"/>
    </row>
    <row r="6" spans="2:22" ht="50.4" customHeight="1" x14ac:dyDescent="0.3">
      <c r="B6" s="37" t="s">
        <v>9</v>
      </c>
      <c r="C6" s="37" t="s">
        <v>10</v>
      </c>
      <c r="D6" s="37" t="s">
        <v>11</v>
      </c>
      <c r="E6" s="18"/>
      <c r="F6" s="103" t="s">
        <v>69</v>
      </c>
      <c r="G6" s="33" t="s">
        <v>111</v>
      </c>
      <c r="H6" s="31">
        <v>4</v>
      </c>
      <c r="I6" s="28">
        <f>H6*I5</f>
        <v>4</v>
      </c>
      <c r="J6" s="28">
        <f>J5*H6</f>
        <v>8</v>
      </c>
      <c r="K6" s="28">
        <f>K5*H6</f>
        <v>16</v>
      </c>
      <c r="L6" s="12"/>
      <c r="M6" s="12"/>
    </row>
    <row r="7" spans="2:22" ht="50.4" customHeight="1" x14ac:dyDescent="0.3">
      <c r="B7" s="53" t="s">
        <v>12</v>
      </c>
      <c r="C7" s="38" t="s">
        <v>145</v>
      </c>
      <c r="D7" s="37">
        <v>1</v>
      </c>
      <c r="E7" s="18"/>
      <c r="F7" s="103"/>
      <c r="G7" s="29" t="s">
        <v>113</v>
      </c>
      <c r="H7" s="31">
        <v>2</v>
      </c>
      <c r="I7" s="17">
        <f>H7*I5</f>
        <v>2</v>
      </c>
      <c r="J7" s="17">
        <f>H7*J5</f>
        <v>4</v>
      </c>
      <c r="K7" s="17">
        <f>K5*H7</f>
        <v>8</v>
      </c>
      <c r="M7" s="41"/>
      <c r="N7" s="41"/>
      <c r="O7" s="41"/>
      <c r="P7" s="41"/>
      <c r="Q7" s="41"/>
      <c r="R7" s="41"/>
      <c r="S7" s="41"/>
      <c r="T7" s="41"/>
      <c r="U7" s="41"/>
      <c r="V7" s="41"/>
    </row>
    <row r="8" spans="2:22" ht="50.4" customHeight="1" x14ac:dyDescent="0.3">
      <c r="B8" s="53"/>
      <c r="C8" s="38" t="s">
        <v>146</v>
      </c>
      <c r="D8" s="37">
        <v>2</v>
      </c>
      <c r="E8" s="18"/>
      <c r="F8" s="104"/>
      <c r="G8" s="30" t="s">
        <v>112</v>
      </c>
      <c r="H8" s="32">
        <v>1</v>
      </c>
      <c r="I8" s="17">
        <f>H8*I5</f>
        <v>1</v>
      </c>
      <c r="J8" s="17">
        <f>J5*H8</f>
        <v>2</v>
      </c>
      <c r="K8" s="17">
        <f>K5*H8</f>
        <v>4</v>
      </c>
      <c r="M8" s="41"/>
      <c r="N8" s="41"/>
      <c r="O8" s="41"/>
      <c r="P8" s="41"/>
      <c r="Q8" s="41"/>
      <c r="R8" s="41"/>
      <c r="S8" s="41"/>
      <c r="T8" s="41"/>
      <c r="U8" s="41"/>
      <c r="V8" s="41"/>
    </row>
    <row r="9" spans="2:22" ht="50.4" customHeight="1" x14ac:dyDescent="0.3">
      <c r="B9" s="53"/>
      <c r="C9" s="38" t="s">
        <v>147</v>
      </c>
      <c r="D9" s="37">
        <v>4</v>
      </c>
      <c r="E9" s="18"/>
      <c r="I9" s="13"/>
      <c r="M9" s="41"/>
      <c r="N9" s="41"/>
      <c r="O9" s="41"/>
      <c r="P9" s="41"/>
      <c r="Q9" s="41"/>
      <c r="R9" s="41"/>
      <c r="S9" s="41"/>
      <c r="T9" s="41"/>
      <c r="U9" s="41"/>
      <c r="V9" s="41"/>
    </row>
    <row r="10" spans="2:22" ht="15.6" customHeight="1" x14ac:dyDescent="0.3">
      <c r="F10" s="95" t="s">
        <v>118</v>
      </c>
      <c r="G10" s="97"/>
      <c r="H10" s="95" t="s">
        <v>119</v>
      </c>
      <c r="I10" s="96"/>
      <c r="J10" s="97"/>
      <c r="M10" s="41"/>
      <c r="N10" s="41"/>
      <c r="O10" s="44">
        <v>1</v>
      </c>
      <c r="P10" s="45" t="s">
        <v>19</v>
      </c>
      <c r="Q10" s="41"/>
      <c r="R10" s="41"/>
      <c r="S10" s="41"/>
      <c r="T10" s="41"/>
      <c r="U10" s="41"/>
      <c r="V10" s="41"/>
    </row>
    <row r="11" spans="2:22" x14ac:dyDescent="0.3">
      <c r="B11" s="37" t="s">
        <v>9</v>
      </c>
      <c r="C11" s="37" t="s">
        <v>10</v>
      </c>
      <c r="D11" s="37" t="s">
        <v>11</v>
      </c>
      <c r="F11" s="82">
        <f>K6</f>
        <v>16</v>
      </c>
      <c r="G11" s="82"/>
      <c r="H11" s="98" t="s">
        <v>120</v>
      </c>
      <c r="I11" s="99"/>
      <c r="J11" s="100"/>
      <c r="M11" s="41"/>
      <c r="N11" s="41"/>
      <c r="O11" s="44">
        <v>2</v>
      </c>
      <c r="P11" s="45" t="s">
        <v>169</v>
      </c>
      <c r="Q11" s="41"/>
      <c r="R11" s="41"/>
      <c r="S11" s="41"/>
      <c r="T11" s="41"/>
      <c r="U11" s="41"/>
      <c r="V11" s="41"/>
    </row>
    <row r="12" spans="2:22" ht="14.4" customHeight="1" x14ac:dyDescent="0.3">
      <c r="B12" s="53" t="s">
        <v>13</v>
      </c>
      <c r="C12" s="105" t="s">
        <v>139</v>
      </c>
      <c r="D12" s="53">
        <v>1</v>
      </c>
      <c r="F12" s="82">
        <f>J6</f>
        <v>8</v>
      </c>
      <c r="G12" s="82"/>
      <c r="H12" s="83" t="s">
        <v>121</v>
      </c>
      <c r="I12" s="84"/>
      <c r="J12" s="85"/>
      <c r="M12" s="41"/>
      <c r="N12" s="41"/>
      <c r="O12" s="44">
        <v>4</v>
      </c>
      <c r="P12" s="45"/>
      <c r="Q12" s="41"/>
      <c r="R12" s="41"/>
      <c r="S12" s="41"/>
      <c r="T12" s="41"/>
      <c r="U12" s="41"/>
      <c r="V12" s="41"/>
    </row>
    <row r="13" spans="2:22" ht="15.6" x14ac:dyDescent="0.3">
      <c r="B13" s="53"/>
      <c r="C13" s="105"/>
      <c r="D13" s="53"/>
      <c r="E13" s="18"/>
      <c r="F13" s="82">
        <f>J7</f>
        <v>4</v>
      </c>
      <c r="G13" s="82"/>
      <c r="H13" s="86" t="s">
        <v>122</v>
      </c>
      <c r="I13" s="87"/>
      <c r="J13" s="88"/>
      <c r="M13" s="41"/>
      <c r="N13" s="41"/>
      <c r="O13" s="45"/>
      <c r="P13" s="45"/>
      <c r="Q13" s="41"/>
      <c r="R13" s="41"/>
      <c r="S13" s="41"/>
      <c r="T13" s="41"/>
      <c r="U13" s="41"/>
      <c r="V13" s="41"/>
    </row>
    <row r="14" spans="2:22" ht="14.4" customHeight="1" x14ac:dyDescent="0.3">
      <c r="B14" s="53"/>
      <c r="C14" s="105"/>
      <c r="D14" s="53"/>
      <c r="E14" s="18"/>
      <c r="F14" s="82">
        <f>I7</f>
        <v>2</v>
      </c>
      <c r="G14" s="82"/>
      <c r="H14" s="89" t="s">
        <v>123</v>
      </c>
      <c r="I14" s="90"/>
      <c r="J14" s="91"/>
      <c r="M14" s="41"/>
      <c r="N14" s="41"/>
      <c r="O14" s="45" t="s">
        <v>21</v>
      </c>
      <c r="P14" s="45"/>
      <c r="Q14" s="41"/>
      <c r="R14" s="41"/>
      <c r="S14" s="41"/>
      <c r="T14" s="41"/>
      <c r="U14" s="41"/>
      <c r="V14" s="41"/>
    </row>
    <row r="15" spans="2:22" ht="14.4" customHeight="1" x14ac:dyDescent="0.3">
      <c r="B15" s="53"/>
      <c r="C15" s="105" t="s">
        <v>140</v>
      </c>
      <c r="D15" s="53">
        <v>2</v>
      </c>
      <c r="E15" s="18"/>
      <c r="F15" s="82">
        <f>I8</f>
        <v>1</v>
      </c>
      <c r="G15" s="82"/>
      <c r="H15" s="92" t="s">
        <v>124</v>
      </c>
      <c r="I15" s="93"/>
      <c r="J15" s="94"/>
      <c r="M15" s="41"/>
      <c r="N15" s="41"/>
      <c r="O15" s="45" t="s">
        <v>171</v>
      </c>
      <c r="P15" s="45"/>
      <c r="Q15" s="41"/>
      <c r="R15" s="41"/>
      <c r="S15" s="41"/>
      <c r="T15" s="41"/>
      <c r="U15" s="41"/>
      <c r="V15" s="41"/>
    </row>
    <row r="16" spans="2:22" ht="14.4" customHeight="1" x14ac:dyDescent="0.3">
      <c r="B16" s="53"/>
      <c r="C16" s="105"/>
      <c r="D16" s="53"/>
      <c r="E16" s="18"/>
      <c r="M16" s="41"/>
      <c r="N16" s="41"/>
      <c r="O16" s="45" t="s">
        <v>172</v>
      </c>
      <c r="P16" s="45"/>
      <c r="Q16" s="41"/>
      <c r="R16" s="41"/>
      <c r="S16" s="41"/>
      <c r="T16" s="41"/>
      <c r="U16" s="41"/>
      <c r="V16" s="41"/>
    </row>
    <row r="17" spans="2:22" ht="14.4" customHeight="1" x14ac:dyDescent="0.3">
      <c r="B17" s="53"/>
      <c r="C17" s="105"/>
      <c r="D17" s="53"/>
      <c r="E17" s="18"/>
      <c r="M17" s="41"/>
      <c r="N17" s="41"/>
      <c r="O17" s="41"/>
      <c r="P17" s="41"/>
      <c r="Q17" s="41"/>
      <c r="R17" s="41"/>
      <c r="S17" s="41"/>
      <c r="T17" s="41"/>
      <c r="U17" s="41"/>
      <c r="V17" s="41"/>
    </row>
    <row r="18" spans="2:22" ht="15.6" x14ac:dyDescent="0.3">
      <c r="B18" s="53"/>
      <c r="C18" s="105" t="s">
        <v>141</v>
      </c>
      <c r="D18" s="53">
        <v>4</v>
      </c>
      <c r="E18" s="18"/>
      <c r="F18" s="59" t="s">
        <v>132</v>
      </c>
      <c r="G18" s="59"/>
      <c r="H18" s="59"/>
      <c r="I18" s="59"/>
      <c r="J18" s="59"/>
      <c r="K18" s="59"/>
      <c r="L18" s="59"/>
      <c r="M18" s="59"/>
    </row>
    <row r="19" spans="2:22" ht="15.6" x14ac:dyDescent="0.3">
      <c r="B19" s="53"/>
      <c r="C19" s="105"/>
      <c r="D19" s="53"/>
      <c r="E19" s="18"/>
      <c r="F19" s="39" t="s">
        <v>66</v>
      </c>
      <c r="G19" s="39" t="s">
        <v>67</v>
      </c>
      <c r="H19" s="58" t="s">
        <v>125</v>
      </c>
      <c r="I19" s="58"/>
      <c r="J19" s="58"/>
      <c r="K19" s="58"/>
      <c r="L19" s="58"/>
      <c r="M19" s="58"/>
    </row>
    <row r="20" spans="2:22" ht="15.6" customHeight="1" x14ac:dyDescent="0.3">
      <c r="C20" s="42"/>
      <c r="F20" s="66">
        <v>1</v>
      </c>
      <c r="G20" s="66" t="s">
        <v>124</v>
      </c>
      <c r="H20" s="60" t="s">
        <v>126</v>
      </c>
      <c r="I20" s="61"/>
      <c r="J20" s="61"/>
      <c r="K20" s="61"/>
      <c r="L20" s="61"/>
      <c r="M20" s="62"/>
    </row>
    <row r="21" spans="2:22" ht="15.6" customHeight="1" x14ac:dyDescent="0.3">
      <c r="B21" s="59" t="s">
        <v>14</v>
      </c>
      <c r="C21" s="59"/>
      <c r="D21" s="59"/>
      <c r="F21" s="67"/>
      <c r="G21" s="67"/>
      <c r="H21" s="63"/>
      <c r="I21" s="64"/>
      <c r="J21" s="64"/>
      <c r="K21" s="64"/>
      <c r="L21" s="64"/>
      <c r="M21" s="65"/>
    </row>
    <row r="22" spans="2:22" ht="14.4" customHeight="1" x14ac:dyDescent="0.3">
      <c r="B22" s="59"/>
      <c r="C22" s="59"/>
      <c r="D22" s="59"/>
      <c r="F22" s="68">
        <v>2</v>
      </c>
      <c r="G22" s="68" t="s">
        <v>123</v>
      </c>
      <c r="H22" s="71" t="s">
        <v>131</v>
      </c>
      <c r="I22" s="72"/>
      <c r="J22" s="72"/>
      <c r="K22" s="72"/>
      <c r="L22" s="72"/>
      <c r="M22" s="73"/>
    </row>
    <row r="23" spans="2:22" x14ac:dyDescent="0.3">
      <c r="B23" s="59"/>
      <c r="C23" s="59"/>
      <c r="D23" s="59"/>
      <c r="F23" s="69"/>
      <c r="G23" s="69"/>
      <c r="H23" s="74"/>
      <c r="I23" s="75"/>
      <c r="J23" s="75"/>
      <c r="K23" s="75"/>
      <c r="L23" s="75"/>
      <c r="M23" s="76"/>
    </row>
    <row r="24" spans="2:22" x14ac:dyDescent="0.3">
      <c r="B24" s="36" t="s">
        <v>9</v>
      </c>
      <c r="C24" s="36" t="s">
        <v>15</v>
      </c>
      <c r="D24" s="36" t="s">
        <v>11</v>
      </c>
      <c r="F24" s="69"/>
      <c r="G24" s="69"/>
      <c r="H24" s="74"/>
      <c r="I24" s="75"/>
      <c r="J24" s="75"/>
      <c r="K24" s="75"/>
      <c r="L24" s="75"/>
      <c r="M24" s="76"/>
    </row>
    <row r="25" spans="2:22" ht="15.6" customHeight="1" x14ac:dyDescent="0.3">
      <c r="B25" s="54" t="s">
        <v>16</v>
      </c>
      <c r="C25" s="55" t="s">
        <v>136</v>
      </c>
      <c r="D25" s="53">
        <v>1</v>
      </c>
      <c r="F25" s="69"/>
      <c r="G25" s="69"/>
      <c r="H25" s="74"/>
      <c r="I25" s="75"/>
      <c r="J25" s="75"/>
      <c r="K25" s="75"/>
      <c r="L25" s="75"/>
      <c r="M25" s="76"/>
    </row>
    <row r="26" spans="2:22" ht="14.4" customHeight="1" x14ac:dyDescent="0.3">
      <c r="B26" s="54"/>
      <c r="C26" s="56"/>
      <c r="D26" s="53"/>
      <c r="F26" s="70"/>
      <c r="G26" s="70"/>
      <c r="H26" s="77"/>
      <c r="I26" s="78"/>
      <c r="J26" s="78"/>
      <c r="K26" s="78"/>
      <c r="L26" s="78"/>
      <c r="M26" s="79"/>
    </row>
    <row r="27" spans="2:22" ht="15.6" customHeight="1" x14ac:dyDescent="0.3">
      <c r="B27" s="54"/>
      <c r="C27" s="55" t="s">
        <v>137</v>
      </c>
      <c r="D27" s="53">
        <v>2</v>
      </c>
      <c r="E27" s="22"/>
      <c r="F27" s="106">
        <v>4</v>
      </c>
      <c r="G27" s="106" t="s">
        <v>122</v>
      </c>
      <c r="H27" s="80" t="s">
        <v>127</v>
      </c>
      <c r="I27" s="80"/>
      <c r="J27" s="80"/>
      <c r="K27" s="80"/>
      <c r="L27" s="80"/>
      <c r="M27" s="80"/>
    </row>
    <row r="28" spans="2:22" ht="15.6" customHeight="1" x14ac:dyDescent="0.3">
      <c r="B28" s="54"/>
      <c r="C28" s="56"/>
      <c r="D28" s="53"/>
      <c r="E28" s="22"/>
      <c r="F28" s="106"/>
      <c r="G28" s="106"/>
      <c r="H28" s="80"/>
      <c r="I28" s="80"/>
      <c r="J28" s="80"/>
      <c r="K28" s="80"/>
      <c r="L28" s="80"/>
      <c r="M28" s="80"/>
    </row>
    <row r="29" spans="2:22" ht="15.6" x14ac:dyDescent="0.3">
      <c r="B29" s="54"/>
      <c r="C29" s="105" t="s">
        <v>138</v>
      </c>
      <c r="D29" s="53">
        <v>4</v>
      </c>
      <c r="E29" s="22"/>
      <c r="F29" s="106"/>
      <c r="G29" s="106"/>
      <c r="H29" s="80"/>
      <c r="I29" s="80"/>
      <c r="J29" s="80"/>
      <c r="K29" s="80"/>
      <c r="L29" s="80"/>
      <c r="M29" s="80"/>
    </row>
    <row r="30" spans="2:22" ht="15.6" x14ac:dyDescent="0.3">
      <c r="B30" s="54"/>
      <c r="C30" s="105"/>
      <c r="D30" s="53"/>
      <c r="E30" s="22"/>
      <c r="F30" s="106"/>
      <c r="G30" s="106"/>
      <c r="H30" s="80"/>
      <c r="I30" s="80"/>
      <c r="J30" s="80"/>
      <c r="K30" s="80"/>
      <c r="L30" s="80"/>
      <c r="M30" s="80"/>
    </row>
    <row r="31" spans="2:22" ht="15.6" x14ac:dyDescent="0.3">
      <c r="E31" s="22"/>
      <c r="F31" s="106"/>
      <c r="G31" s="106"/>
      <c r="H31" s="80"/>
      <c r="I31" s="80"/>
      <c r="J31" s="80"/>
      <c r="K31" s="80"/>
      <c r="L31" s="80"/>
      <c r="M31" s="80"/>
    </row>
    <row r="32" spans="2:22" ht="15.6" x14ac:dyDescent="0.3">
      <c r="B32" s="37" t="s">
        <v>9</v>
      </c>
      <c r="C32" s="37" t="s">
        <v>15</v>
      </c>
      <c r="D32" s="37" t="s">
        <v>11</v>
      </c>
      <c r="E32" s="22"/>
      <c r="F32" s="106"/>
      <c r="G32" s="106"/>
      <c r="H32" s="80"/>
      <c r="I32" s="80"/>
      <c r="J32" s="80"/>
      <c r="K32" s="80"/>
      <c r="L32" s="80"/>
      <c r="M32" s="80"/>
    </row>
    <row r="33" spans="2:13" ht="14.4" customHeight="1" x14ac:dyDescent="0.3">
      <c r="B33" s="53" t="s">
        <v>12</v>
      </c>
      <c r="C33" s="55" t="s">
        <v>142</v>
      </c>
      <c r="D33" s="53">
        <v>1</v>
      </c>
      <c r="E33" s="2"/>
      <c r="F33" s="107">
        <v>8</v>
      </c>
      <c r="G33" s="107" t="s">
        <v>121</v>
      </c>
      <c r="H33" s="81" t="s">
        <v>128</v>
      </c>
      <c r="I33" s="81"/>
      <c r="J33" s="81"/>
      <c r="K33" s="81"/>
      <c r="L33" s="81"/>
      <c r="M33" s="81"/>
    </row>
    <row r="34" spans="2:13" ht="14.4" customHeight="1" x14ac:dyDescent="0.3">
      <c r="B34" s="53"/>
      <c r="C34" s="56"/>
      <c r="D34" s="53"/>
      <c r="E34" s="2"/>
      <c r="F34" s="107"/>
      <c r="G34" s="107"/>
      <c r="H34" s="81"/>
      <c r="I34" s="81"/>
      <c r="J34" s="81"/>
      <c r="K34" s="81"/>
      <c r="L34" s="81"/>
      <c r="M34" s="81"/>
    </row>
    <row r="35" spans="2:13" ht="14.4" customHeight="1" x14ac:dyDescent="0.3">
      <c r="B35" s="53"/>
      <c r="C35" s="56"/>
      <c r="D35" s="53"/>
      <c r="E35" s="2"/>
      <c r="F35" s="107"/>
      <c r="G35" s="107"/>
      <c r="H35" s="81"/>
      <c r="I35" s="81"/>
      <c r="J35" s="81"/>
      <c r="K35" s="81"/>
      <c r="L35" s="81"/>
      <c r="M35" s="81"/>
    </row>
    <row r="36" spans="2:13" ht="14.4" customHeight="1" x14ac:dyDescent="0.3">
      <c r="B36" s="53"/>
      <c r="C36" s="55" t="s">
        <v>143</v>
      </c>
      <c r="D36" s="53">
        <v>2</v>
      </c>
      <c r="E36" s="2"/>
      <c r="F36" s="107"/>
      <c r="G36" s="107"/>
      <c r="H36" s="81"/>
      <c r="I36" s="81"/>
      <c r="J36" s="81"/>
      <c r="K36" s="81"/>
      <c r="L36" s="81"/>
      <c r="M36" s="81"/>
    </row>
    <row r="37" spans="2:13" ht="15.6" customHeight="1" x14ac:dyDescent="0.3">
      <c r="B37" s="53"/>
      <c r="C37" s="56"/>
      <c r="D37" s="53"/>
      <c r="E37" s="2"/>
      <c r="F37" s="107"/>
      <c r="G37" s="107"/>
      <c r="H37" s="81"/>
      <c r="I37" s="81"/>
      <c r="J37" s="81"/>
      <c r="K37" s="81"/>
      <c r="L37" s="81"/>
      <c r="M37" s="81"/>
    </row>
    <row r="38" spans="2:13" ht="14.4" customHeight="1" x14ac:dyDescent="0.3">
      <c r="B38" s="53"/>
      <c r="C38" s="56"/>
      <c r="D38" s="53"/>
      <c r="E38" s="2"/>
      <c r="F38" s="107"/>
      <c r="G38" s="107"/>
      <c r="H38" s="81"/>
      <c r="I38" s="81"/>
      <c r="J38" s="81"/>
      <c r="K38" s="81"/>
      <c r="L38" s="81"/>
      <c r="M38" s="81"/>
    </row>
    <row r="39" spans="2:13" ht="14.4" customHeight="1" x14ac:dyDescent="0.3">
      <c r="B39" s="53"/>
      <c r="C39" s="56"/>
      <c r="D39" s="53"/>
      <c r="E39" s="2"/>
      <c r="F39" s="113">
        <v>16</v>
      </c>
      <c r="G39" s="109" t="s">
        <v>129</v>
      </c>
      <c r="H39" s="108" t="s">
        <v>130</v>
      </c>
      <c r="I39" s="108"/>
      <c r="J39" s="108"/>
      <c r="K39" s="108"/>
      <c r="L39" s="108"/>
      <c r="M39" s="108"/>
    </row>
    <row r="40" spans="2:13" ht="14.4" customHeight="1" x14ac:dyDescent="0.3">
      <c r="B40" s="53"/>
      <c r="C40" s="57"/>
      <c r="D40" s="53"/>
      <c r="E40" s="2"/>
      <c r="F40" s="113"/>
      <c r="G40" s="109"/>
      <c r="H40" s="108"/>
      <c r="I40" s="108"/>
      <c r="J40" s="108"/>
      <c r="K40" s="108"/>
      <c r="L40" s="108"/>
      <c r="M40" s="108"/>
    </row>
    <row r="41" spans="2:13" ht="14.4" customHeight="1" x14ac:dyDescent="0.3">
      <c r="B41" s="53"/>
      <c r="C41" s="55" t="s">
        <v>144</v>
      </c>
      <c r="D41" s="53">
        <v>4</v>
      </c>
      <c r="E41" s="2"/>
      <c r="F41" s="113"/>
      <c r="G41" s="109"/>
      <c r="H41" s="108"/>
      <c r="I41" s="108"/>
      <c r="J41" s="108"/>
      <c r="K41" s="108"/>
      <c r="L41" s="108"/>
      <c r="M41" s="108"/>
    </row>
    <row r="42" spans="2:13" ht="14.4" customHeight="1" x14ac:dyDescent="0.3">
      <c r="B42" s="53"/>
      <c r="C42" s="56"/>
      <c r="D42" s="53"/>
      <c r="E42" s="2"/>
      <c r="F42" s="113"/>
      <c r="G42" s="109"/>
      <c r="H42" s="108"/>
      <c r="I42" s="108"/>
      <c r="J42" s="108"/>
      <c r="K42" s="108"/>
      <c r="L42" s="108"/>
      <c r="M42" s="108"/>
    </row>
    <row r="43" spans="2:13" ht="15.6" customHeight="1" x14ac:dyDescent="0.3">
      <c r="B43" s="53"/>
      <c r="C43" s="57"/>
      <c r="D43" s="53"/>
      <c r="E43" s="19"/>
      <c r="F43" s="113"/>
      <c r="G43" s="109"/>
      <c r="H43" s="108"/>
      <c r="I43" s="108"/>
      <c r="J43" s="108"/>
      <c r="K43" s="108"/>
      <c r="L43" s="108"/>
      <c r="M43" s="108"/>
    </row>
    <row r="44" spans="2:13" ht="15.6" x14ac:dyDescent="0.3">
      <c r="D44" s="18"/>
      <c r="E44" s="18"/>
    </row>
    <row r="45" spans="2:13" ht="15.6" customHeight="1" x14ac:dyDescent="0.3">
      <c r="B45" s="59" t="s">
        <v>133</v>
      </c>
      <c r="C45" s="59"/>
      <c r="D45" s="59"/>
      <c r="E45" s="18"/>
    </row>
    <row r="46" spans="2:13" ht="15.6" x14ac:dyDescent="0.3">
      <c r="B46" s="59"/>
      <c r="C46" s="59"/>
      <c r="D46" s="59"/>
      <c r="E46" s="18"/>
    </row>
    <row r="47" spans="2:13" ht="14.4" customHeight="1" x14ac:dyDescent="0.3">
      <c r="B47" s="11" t="s">
        <v>102</v>
      </c>
      <c r="C47" s="49" t="s">
        <v>5</v>
      </c>
      <c r="D47" s="49"/>
      <c r="E47" s="3"/>
    </row>
    <row r="48" spans="2:13" ht="15.6" x14ac:dyDescent="0.3">
      <c r="B48" s="11" t="s">
        <v>108</v>
      </c>
      <c r="C48" s="49" t="s">
        <v>6</v>
      </c>
      <c r="D48" s="49"/>
      <c r="E48" s="18"/>
    </row>
    <row r="49" spans="2:8" ht="15.6" x14ac:dyDescent="0.3">
      <c r="B49" s="11" t="s">
        <v>109</v>
      </c>
      <c r="C49" s="110" t="s">
        <v>114</v>
      </c>
      <c r="D49" s="111"/>
      <c r="E49" s="18"/>
    </row>
    <row r="50" spans="2:8" ht="15.6" x14ac:dyDescent="0.3">
      <c r="B50" s="36" t="s">
        <v>110</v>
      </c>
      <c r="C50" s="112" t="s">
        <v>115</v>
      </c>
      <c r="D50" s="112"/>
      <c r="E50" s="18"/>
    </row>
    <row r="51" spans="2:8" ht="15.6" x14ac:dyDescent="0.3">
      <c r="B51" s="11" t="s">
        <v>7</v>
      </c>
      <c r="C51" s="49" t="s">
        <v>116</v>
      </c>
      <c r="D51" s="49"/>
      <c r="E51" s="18"/>
    </row>
    <row r="53" spans="2:8" ht="32.4" customHeight="1" x14ac:dyDescent="0.3">
      <c r="E53" s="22"/>
      <c r="F53" s="14"/>
      <c r="G53" s="14"/>
      <c r="H53" s="14"/>
    </row>
    <row r="54" spans="2:8" ht="15.6" x14ac:dyDescent="0.3">
      <c r="E54" s="20"/>
      <c r="F54" s="15"/>
      <c r="G54" s="15"/>
      <c r="H54" s="15"/>
    </row>
    <row r="55" spans="2:8" ht="15.6" x14ac:dyDescent="0.3">
      <c r="E55" s="20"/>
      <c r="F55" s="15"/>
      <c r="G55" s="15"/>
      <c r="H55" s="15"/>
    </row>
    <row r="56" spans="2:8" ht="15.6" x14ac:dyDescent="0.3">
      <c r="E56" s="20"/>
      <c r="F56" s="15"/>
      <c r="G56" s="15"/>
      <c r="H56" s="15"/>
    </row>
    <row r="57" spans="2:8" ht="15.6" x14ac:dyDescent="0.3">
      <c r="E57" s="21"/>
      <c r="F57" s="16"/>
      <c r="G57" s="16"/>
      <c r="H57" s="16"/>
    </row>
    <row r="58" spans="2:8" ht="15.6" x14ac:dyDescent="0.3">
      <c r="E58" s="20"/>
      <c r="F58" s="15"/>
      <c r="G58" s="15"/>
      <c r="H58" s="15"/>
    </row>
  </sheetData>
  <mergeCells count="62">
    <mergeCell ref="C12:C14"/>
    <mergeCell ref="C15:C17"/>
    <mergeCell ref="C18:C19"/>
    <mergeCell ref="B12:B19"/>
    <mergeCell ref="D12:D14"/>
    <mergeCell ref="D15:D17"/>
    <mergeCell ref="D18:D19"/>
    <mergeCell ref="C49:D49"/>
    <mergeCell ref="C50:D50"/>
    <mergeCell ref="C51:D51"/>
    <mergeCell ref="F33:F38"/>
    <mergeCell ref="F39:F43"/>
    <mergeCell ref="B45:D46"/>
    <mergeCell ref="C41:C43"/>
    <mergeCell ref="D33:D35"/>
    <mergeCell ref="D36:D40"/>
    <mergeCell ref="D41:D43"/>
    <mergeCell ref="B33:B43"/>
    <mergeCell ref="I4:K4"/>
    <mergeCell ref="F6:F8"/>
    <mergeCell ref="F3:K3"/>
    <mergeCell ref="C47:D47"/>
    <mergeCell ref="C48:D48"/>
    <mergeCell ref="C29:C30"/>
    <mergeCell ref="D29:D30"/>
    <mergeCell ref="G27:G32"/>
    <mergeCell ref="F27:F32"/>
    <mergeCell ref="G33:G38"/>
    <mergeCell ref="H39:M43"/>
    <mergeCell ref="G39:G43"/>
    <mergeCell ref="B21:D23"/>
    <mergeCell ref="B7:B9"/>
    <mergeCell ref="B3:D4"/>
    <mergeCell ref="F10:G10"/>
    <mergeCell ref="F11:G11"/>
    <mergeCell ref="F12:G12"/>
    <mergeCell ref="F13:G13"/>
    <mergeCell ref="H10:J10"/>
    <mergeCell ref="H11:J11"/>
    <mergeCell ref="F14:G14"/>
    <mergeCell ref="F15:G15"/>
    <mergeCell ref="H12:J12"/>
    <mergeCell ref="H13:J13"/>
    <mergeCell ref="H14:J14"/>
    <mergeCell ref="H15:J15"/>
    <mergeCell ref="F22:F26"/>
    <mergeCell ref="G22:G26"/>
    <mergeCell ref="H22:M26"/>
    <mergeCell ref="H27:M32"/>
    <mergeCell ref="H33:M38"/>
    <mergeCell ref="H19:M19"/>
    <mergeCell ref="F18:M18"/>
    <mergeCell ref="H20:M21"/>
    <mergeCell ref="G20:G21"/>
    <mergeCell ref="F20:F21"/>
    <mergeCell ref="D27:D28"/>
    <mergeCell ref="B25:B30"/>
    <mergeCell ref="C33:C35"/>
    <mergeCell ref="C36:C40"/>
    <mergeCell ref="C25:C26"/>
    <mergeCell ref="C27:C28"/>
    <mergeCell ref="D25:D26"/>
  </mergeCells>
  <conditionalFormatting sqref="H11:J11">
    <cfRule type="expression" dxfId="9" priority="1">
      <formula>$H$11</formula>
    </cfRule>
  </conditionalFormatting>
  <conditionalFormatting sqref="I6">
    <cfRule type="expression" dxfId="8" priority="5">
      <formula>$I$6</formula>
    </cfRule>
  </conditionalFormatting>
  <conditionalFormatting sqref="I7">
    <cfRule type="expression" dxfId="7" priority="4">
      <formula>$I$7</formula>
    </cfRule>
  </conditionalFormatting>
  <conditionalFormatting sqref="I8">
    <cfRule type="expression" dxfId="6" priority="3">
      <formula>$I$8</formula>
    </cfRule>
  </conditionalFormatting>
  <conditionalFormatting sqref="J6">
    <cfRule type="expression" dxfId="5" priority="6">
      <formula>$J$6</formula>
    </cfRule>
  </conditionalFormatting>
  <conditionalFormatting sqref="J7">
    <cfRule type="expression" dxfId="4" priority="8">
      <formula>$J$7</formula>
    </cfRule>
  </conditionalFormatting>
  <conditionalFormatting sqref="J8">
    <cfRule type="expression" dxfId="3" priority="9">
      <formula>$J$8</formula>
    </cfRule>
  </conditionalFormatting>
  <conditionalFormatting sqref="K6">
    <cfRule type="expression" dxfId="2" priority="12">
      <formula>$K$6</formula>
    </cfRule>
  </conditionalFormatting>
  <conditionalFormatting sqref="K7">
    <cfRule type="expression" dxfId="1" priority="11">
      <formula>$K$7</formula>
    </cfRule>
  </conditionalFormatting>
  <conditionalFormatting sqref="K8">
    <cfRule type="expression" dxfId="0" priority="10">
      <formula>$K$8</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MIPER CM</vt:lpstr>
      <vt:lpstr>INDICADORES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Zamirr Catalan</dc:creator>
  <cp:lastModifiedBy>Barbara Olguin Externo</cp:lastModifiedBy>
  <dcterms:created xsi:type="dcterms:W3CDTF">2022-03-21T16:35:40Z</dcterms:created>
  <dcterms:modified xsi:type="dcterms:W3CDTF">2024-08-08T15:38:20Z</dcterms:modified>
</cp:coreProperties>
</file>