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 Medina\Desktop\"/>
    </mc:Choice>
  </mc:AlternateContent>
  <bookViews>
    <workbookView xWindow="0" yWindow="0" windowWidth="20415" windowHeight="7680" tabRatio="918" activeTab="7"/>
  </bookViews>
  <sheets>
    <sheet name="MAYO 2018" sheetId="20" r:id="rId1"/>
    <sheet name="JUNIO 2018" sheetId="19" r:id="rId2"/>
    <sheet name="JULIO 2018" sheetId="21" r:id="rId3"/>
    <sheet name="AGOSTO 2018" sheetId="24" r:id="rId4"/>
    <sheet name="SEPTIEMBRE 2018" sheetId="23" r:id="rId5"/>
    <sheet name="OCTUBRE 2018" sheetId="22" r:id="rId6"/>
    <sheet name="NOVIEMBRE 2018" sheetId="26" r:id="rId7"/>
    <sheet name="DICIEMBRE 2018" sheetId="27" r:id="rId8"/>
  </sheets>
  <calcPr calcId="152511"/>
</workbook>
</file>

<file path=xl/calcChain.xml><?xml version="1.0" encoding="utf-8"?>
<calcChain xmlns="http://schemas.openxmlformats.org/spreadsheetml/2006/main">
  <c r="J46" i="27" l="1"/>
  <c r="F46" i="27"/>
  <c r="K46" i="27" s="1"/>
  <c r="C46" i="27"/>
  <c r="K45" i="27"/>
  <c r="H45" i="27"/>
  <c r="K44" i="27"/>
  <c r="H44" i="27"/>
  <c r="K43" i="27"/>
  <c r="H43" i="27"/>
  <c r="K42" i="27"/>
  <c r="H42" i="27"/>
  <c r="K41" i="27"/>
  <c r="H41" i="27"/>
  <c r="K40" i="27"/>
  <c r="H40" i="27"/>
  <c r="K39" i="27"/>
  <c r="H39" i="27"/>
  <c r="K38" i="27"/>
  <c r="H38" i="27"/>
  <c r="K37" i="27"/>
  <c r="H37" i="27"/>
  <c r="K36" i="27"/>
  <c r="H36" i="27"/>
  <c r="K35" i="27"/>
  <c r="H35" i="27"/>
  <c r="K34" i="27"/>
  <c r="H34" i="27"/>
  <c r="K33" i="27"/>
  <c r="H33" i="27"/>
  <c r="K32" i="27"/>
  <c r="H32" i="27"/>
  <c r="K31" i="27"/>
  <c r="H31" i="27"/>
  <c r="K30" i="27"/>
  <c r="H30" i="27"/>
  <c r="K29" i="27"/>
  <c r="H29" i="27"/>
  <c r="K28" i="27"/>
  <c r="H28" i="27"/>
  <c r="K27" i="27"/>
  <c r="H27" i="27"/>
  <c r="K26" i="27"/>
  <c r="H26" i="27"/>
  <c r="K25" i="27"/>
  <c r="H25" i="27"/>
  <c r="K24" i="27"/>
  <c r="H24" i="27"/>
  <c r="K23" i="27"/>
  <c r="H23" i="27"/>
  <c r="K22" i="27"/>
  <c r="H22" i="27"/>
  <c r="K21" i="27"/>
  <c r="H21" i="27"/>
  <c r="K20" i="27"/>
  <c r="H20" i="27"/>
  <c r="K19" i="27"/>
  <c r="H19" i="27"/>
  <c r="K18" i="27"/>
  <c r="H18" i="27"/>
  <c r="K17" i="27"/>
  <c r="H17" i="27"/>
  <c r="K16" i="27"/>
  <c r="H16" i="27"/>
  <c r="M15" i="27"/>
  <c r="M16" i="27" s="1"/>
  <c r="K15" i="27"/>
  <c r="H15" i="27"/>
  <c r="G15" i="27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31" i="27" s="1"/>
  <c r="G32" i="27" s="1"/>
  <c r="G33" i="27" s="1"/>
  <c r="G34" i="27" s="1"/>
  <c r="G35" i="27" s="1"/>
  <c r="G36" i="27" s="1"/>
  <c r="G37" i="27" s="1"/>
  <c r="G38" i="27" s="1"/>
  <c r="G39" i="27" s="1"/>
  <c r="G40" i="27" s="1"/>
  <c r="G41" i="27" s="1"/>
  <c r="G42" i="27" s="1"/>
  <c r="G43" i="27" s="1"/>
  <c r="G44" i="27" s="1"/>
  <c r="G45" i="27" s="1"/>
  <c r="A15" i="27"/>
  <c r="A16" i="27" s="1"/>
  <c r="F8" i="27"/>
  <c r="G6" i="27"/>
  <c r="G5" i="27"/>
  <c r="H2" i="27"/>
  <c r="D45" i="27" s="1"/>
  <c r="E45" i="27" s="1"/>
  <c r="F2" i="27"/>
  <c r="J46" i="26"/>
  <c r="F46" i="26"/>
  <c r="K46" i="26" s="1"/>
  <c r="C46" i="26"/>
  <c r="K45" i="26"/>
  <c r="H45" i="26"/>
  <c r="K44" i="26"/>
  <c r="H44" i="26"/>
  <c r="K43" i="26"/>
  <c r="H43" i="26"/>
  <c r="K42" i="26"/>
  <c r="H42" i="26"/>
  <c r="K41" i="26"/>
  <c r="H41" i="26"/>
  <c r="K40" i="26"/>
  <c r="H40" i="26"/>
  <c r="K39" i="26"/>
  <c r="H39" i="26"/>
  <c r="K38" i="26"/>
  <c r="H38" i="26"/>
  <c r="K37" i="26"/>
  <c r="H37" i="26"/>
  <c r="K36" i="26"/>
  <c r="H36" i="26"/>
  <c r="K35" i="26"/>
  <c r="H35" i="26"/>
  <c r="K34" i="26"/>
  <c r="H34" i="26"/>
  <c r="K33" i="26"/>
  <c r="H33" i="26"/>
  <c r="K32" i="26"/>
  <c r="H32" i="26"/>
  <c r="K31" i="26"/>
  <c r="H31" i="26"/>
  <c r="K30" i="26"/>
  <c r="H30" i="26"/>
  <c r="K29" i="26"/>
  <c r="H29" i="26"/>
  <c r="K28" i="26"/>
  <c r="H28" i="26"/>
  <c r="K27" i="26"/>
  <c r="H27" i="26"/>
  <c r="K26" i="26"/>
  <c r="H26" i="26"/>
  <c r="K25" i="26"/>
  <c r="H25" i="26"/>
  <c r="K24" i="26"/>
  <c r="H24" i="26"/>
  <c r="K23" i="26"/>
  <c r="H23" i="26"/>
  <c r="D23" i="26"/>
  <c r="E23" i="26" s="1"/>
  <c r="K22" i="26"/>
  <c r="H22" i="26"/>
  <c r="K21" i="26"/>
  <c r="H21" i="26"/>
  <c r="K20" i="26"/>
  <c r="H20" i="26"/>
  <c r="K19" i="26"/>
  <c r="H19" i="26"/>
  <c r="K18" i="26"/>
  <c r="H18" i="26"/>
  <c r="K17" i="26"/>
  <c r="H17" i="26"/>
  <c r="K16" i="26"/>
  <c r="H16" i="26"/>
  <c r="M15" i="26"/>
  <c r="M16" i="26" s="1"/>
  <c r="K15" i="26"/>
  <c r="H15" i="26"/>
  <c r="G15" i="26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G37" i="26" s="1"/>
  <c r="G38" i="26" s="1"/>
  <c r="G39" i="26" s="1"/>
  <c r="G40" i="26" s="1"/>
  <c r="G41" i="26" s="1"/>
  <c r="G42" i="26" s="1"/>
  <c r="G43" i="26" s="1"/>
  <c r="G44" i="26" s="1"/>
  <c r="G45" i="26" s="1"/>
  <c r="A15" i="26"/>
  <c r="B15" i="26" s="1"/>
  <c r="G6" i="26"/>
  <c r="G5" i="26"/>
  <c r="H2" i="26"/>
  <c r="D45" i="26" s="1"/>
  <c r="E45" i="26" s="1"/>
  <c r="F2" i="26"/>
  <c r="F8" i="26" s="1"/>
  <c r="J46" i="24"/>
  <c r="F46" i="24"/>
  <c r="K46" i="24" s="1"/>
  <c r="C46" i="24"/>
  <c r="K45" i="24"/>
  <c r="H45" i="24"/>
  <c r="K44" i="24"/>
  <c r="H44" i="24"/>
  <c r="K43" i="24"/>
  <c r="H43" i="24"/>
  <c r="K42" i="24"/>
  <c r="H42" i="24"/>
  <c r="K41" i="24"/>
  <c r="H41" i="24"/>
  <c r="K40" i="24"/>
  <c r="H40" i="24"/>
  <c r="D40" i="24"/>
  <c r="E40" i="24" s="1"/>
  <c r="K39" i="24"/>
  <c r="H39" i="24"/>
  <c r="D39" i="24"/>
  <c r="E39" i="24" s="1"/>
  <c r="K38" i="24"/>
  <c r="H38" i="24"/>
  <c r="K37" i="24"/>
  <c r="H37" i="24"/>
  <c r="K36" i="24"/>
  <c r="H36" i="24"/>
  <c r="D36" i="24"/>
  <c r="E36" i="24" s="1"/>
  <c r="K35" i="24"/>
  <c r="H35" i="24"/>
  <c r="K34" i="24"/>
  <c r="H34" i="24"/>
  <c r="K33" i="24"/>
  <c r="H33" i="24"/>
  <c r="K32" i="24"/>
  <c r="H32" i="24"/>
  <c r="K31" i="24"/>
  <c r="H31" i="24"/>
  <c r="K30" i="24"/>
  <c r="H30" i="24"/>
  <c r="K29" i="24"/>
  <c r="H29" i="24"/>
  <c r="K28" i="24"/>
  <c r="H28" i="24"/>
  <c r="K27" i="24"/>
  <c r="H27" i="24"/>
  <c r="K26" i="24"/>
  <c r="H26" i="24"/>
  <c r="K25" i="24"/>
  <c r="H25" i="24"/>
  <c r="K24" i="24"/>
  <c r="H24" i="24"/>
  <c r="D24" i="24"/>
  <c r="E24" i="24" s="1"/>
  <c r="K23" i="24"/>
  <c r="H23" i="24"/>
  <c r="D23" i="24"/>
  <c r="E23" i="24" s="1"/>
  <c r="K22" i="24"/>
  <c r="H22" i="24"/>
  <c r="K21" i="24"/>
  <c r="H21" i="24"/>
  <c r="K20" i="24"/>
  <c r="H20" i="24"/>
  <c r="D20" i="24"/>
  <c r="E20" i="24" s="1"/>
  <c r="K19" i="24"/>
  <c r="H19" i="24"/>
  <c r="K18" i="24"/>
  <c r="H18" i="24"/>
  <c r="K17" i="24"/>
  <c r="H17" i="24"/>
  <c r="K16" i="24"/>
  <c r="H16" i="24"/>
  <c r="M15" i="24"/>
  <c r="M16" i="24" s="1"/>
  <c r="K15" i="24"/>
  <c r="H15" i="24"/>
  <c r="G15" i="24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29" i="24" s="1"/>
  <c r="G30" i="24" s="1"/>
  <c r="G31" i="24" s="1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3" i="24" s="1"/>
  <c r="G44" i="24" s="1"/>
  <c r="G45" i="24" s="1"/>
  <c r="D15" i="24"/>
  <c r="E15" i="24" s="1"/>
  <c r="A15" i="24"/>
  <c r="A16" i="24" s="1"/>
  <c r="G6" i="24"/>
  <c r="H5" i="24"/>
  <c r="G5" i="24"/>
  <c r="H2" i="24"/>
  <c r="D45" i="24" s="1"/>
  <c r="E45" i="24" s="1"/>
  <c r="F2" i="24"/>
  <c r="F8" i="24" s="1"/>
  <c r="J46" i="23"/>
  <c r="F46" i="23"/>
  <c r="K46" i="23" s="1"/>
  <c r="C46" i="23"/>
  <c r="K45" i="23"/>
  <c r="H45" i="23"/>
  <c r="K44" i="23"/>
  <c r="H44" i="23"/>
  <c r="K43" i="23"/>
  <c r="H43" i="23"/>
  <c r="K42" i="23"/>
  <c r="H42" i="23"/>
  <c r="K41" i="23"/>
  <c r="H41" i="23"/>
  <c r="K40" i="23"/>
  <c r="H40" i="23"/>
  <c r="K39" i="23"/>
  <c r="H39" i="23"/>
  <c r="K38" i="23"/>
  <c r="H38" i="23"/>
  <c r="K37" i="23"/>
  <c r="H37" i="23"/>
  <c r="K36" i="23"/>
  <c r="H36" i="23"/>
  <c r="K35" i="23"/>
  <c r="H35" i="23"/>
  <c r="K34" i="23"/>
  <c r="H34" i="23"/>
  <c r="K33" i="23"/>
  <c r="H33" i="23"/>
  <c r="K32" i="23"/>
  <c r="H32" i="23"/>
  <c r="K31" i="23"/>
  <c r="H31" i="23"/>
  <c r="K30" i="23"/>
  <c r="H30" i="23"/>
  <c r="K29" i="23"/>
  <c r="H29" i="23"/>
  <c r="K28" i="23"/>
  <c r="H28" i="23"/>
  <c r="K27" i="23"/>
  <c r="H27" i="23"/>
  <c r="K26" i="23"/>
  <c r="H26" i="23"/>
  <c r="K25" i="23"/>
  <c r="H25" i="23"/>
  <c r="K24" i="23"/>
  <c r="H24" i="23"/>
  <c r="K23" i="23"/>
  <c r="H23" i="23"/>
  <c r="K22" i="23"/>
  <c r="H22" i="23"/>
  <c r="K21" i="23"/>
  <c r="H21" i="23"/>
  <c r="K20" i="23"/>
  <c r="H20" i="23"/>
  <c r="K19" i="23"/>
  <c r="H19" i="23"/>
  <c r="K18" i="23"/>
  <c r="H18" i="23"/>
  <c r="K17" i="23"/>
  <c r="H17" i="23"/>
  <c r="M16" i="23"/>
  <c r="I16" i="23" s="1"/>
  <c r="K16" i="23"/>
  <c r="H16" i="23"/>
  <c r="M15" i="23"/>
  <c r="I15" i="23" s="1"/>
  <c r="K15" i="23"/>
  <c r="H15" i="23"/>
  <c r="G15" i="23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B15" i="23"/>
  <c r="A15" i="23"/>
  <c r="A16" i="23" s="1"/>
  <c r="G6" i="23"/>
  <c r="G5" i="23"/>
  <c r="H2" i="23"/>
  <c r="D45" i="23" s="1"/>
  <c r="E45" i="23" s="1"/>
  <c r="F2" i="23"/>
  <c r="F8" i="23" s="1"/>
  <c r="J46" i="22"/>
  <c r="F46" i="22"/>
  <c r="K46" i="22" s="1"/>
  <c r="C46" i="22"/>
  <c r="K45" i="22"/>
  <c r="H45" i="22"/>
  <c r="K44" i="22"/>
  <c r="H44" i="22"/>
  <c r="K43" i="22"/>
  <c r="H43" i="22"/>
  <c r="K42" i="22"/>
  <c r="H42" i="22"/>
  <c r="K41" i="22"/>
  <c r="H41" i="22"/>
  <c r="K40" i="22"/>
  <c r="H40" i="22"/>
  <c r="K39" i="22"/>
  <c r="H39" i="22"/>
  <c r="K38" i="22"/>
  <c r="H38" i="22"/>
  <c r="K37" i="22"/>
  <c r="H37" i="22"/>
  <c r="K36" i="22"/>
  <c r="H36" i="22"/>
  <c r="K35" i="22"/>
  <c r="H35" i="22"/>
  <c r="D35" i="22"/>
  <c r="E35" i="22" s="1"/>
  <c r="K34" i="22"/>
  <c r="H34" i="22"/>
  <c r="K33" i="22"/>
  <c r="H33" i="22"/>
  <c r="K32" i="22"/>
  <c r="H32" i="22"/>
  <c r="K31" i="22"/>
  <c r="H31" i="22"/>
  <c r="K30" i="22"/>
  <c r="H30" i="22"/>
  <c r="K29" i="22"/>
  <c r="H29" i="22"/>
  <c r="K28" i="22"/>
  <c r="H28" i="22"/>
  <c r="K27" i="22"/>
  <c r="H27" i="22"/>
  <c r="D27" i="22"/>
  <c r="E27" i="22" s="1"/>
  <c r="K26" i="22"/>
  <c r="H26" i="22"/>
  <c r="K25" i="22"/>
  <c r="H25" i="22"/>
  <c r="K24" i="22"/>
  <c r="H24" i="22"/>
  <c r="K23" i="22"/>
  <c r="H23" i="22"/>
  <c r="K22" i="22"/>
  <c r="H22" i="22"/>
  <c r="K21" i="22"/>
  <c r="H21" i="22"/>
  <c r="K20" i="22"/>
  <c r="H20" i="22"/>
  <c r="K19" i="22"/>
  <c r="H19" i="22"/>
  <c r="K18" i="22"/>
  <c r="H18" i="22"/>
  <c r="K17" i="22"/>
  <c r="H17" i="22"/>
  <c r="K16" i="22"/>
  <c r="H16" i="22"/>
  <c r="M15" i="22"/>
  <c r="M16" i="22" s="1"/>
  <c r="K15" i="22"/>
  <c r="H15" i="22"/>
  <c r="G15" i="22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A15" i="22"/>
  <c r="A16" i="22" s="1"/>
  <c r="G6" i="22"/>
  <c r="G5" i="22"/>
  <c r="H2" i="22"/>
  <c r="D45" i="22" s="1"/>
  <c r="E45" i="22" s="1"/>
  <c r="F2" i="22"/>
  <c r="F8" i="22" s="1"/>
  <c r="J46" i="21"/>
  <c r="F46" i="21"/>
  <c r="K46" i="21" s="1"/>
  <c r="C46" i="21"/>
  <c r="K45" i="21"/>
  <c r="H45" i="21"/>
  <c r="K44" i="21"/>
  <c r="H44" i="21"/>
  <c r="K43" i="21"/>
  <c r="H43" i="21"/>
  <c r="K42" i="21"/>
  <c r="H42" i="21"/>
  <c r="K41" i="21"/>
  <c r="H41" i="21"/>
  <c r="K40" i="21"/>
  <c r="H40" i="21"/>
  <c r="K39" i="21"/>
  <c r="H39" i="21"/>
  <c r="K38" i="21"/>
  <c r="H38" i="21"/>
  <c r="K37" i="21"/>
  <c r="H37" i="21"/>
  <c r="K36" i="21"/>
  <c r="H36" i="21"/>
  <c r="K35" i="21"/>
  <c r="H35" i="21"/>
  <c r="K34" i="21"/>
  <c r="H34" i="21"/>
  <c r="K33" i="21"/>
  <c r="H33" i="21"/>
  <c r="K32" i="21"/>
  <c r="H32" i="21"/>
  <c r="K31" i="21"/>
  <c r="H31" i="21"/>
  <c r="K30" i="21"/>
  <c r="H30" i="21"/>
  <c r="K29" i="21"/>
  <c r="H29" i="21"/>
  <c r="K28" i="21"/>
  <c r="H28" i="21"/>
  <c r="K27" i="21"/>
  <c r="H27" i="21"/>
  <c r="K26" i="21"/>
  <c r="H26" i="21"/>
  <c r="K25" i="21"/>
  <c r="H25" i="21"/>
  <c r="K24" i="21"/>
  <c r="H24" i="21"/>
  <c r="K23" i="21"/>
  <c r="H23" i="21"/>
  <c r="K22" i="21"/>
  <c r="H22" i="21"/>
  <c r="K21" i="21"/>
  <c r="H21" i="21"/>
  <c r="K20" i="21"/>
  <c r="H20" i="21"/>
  <c r="K19" i="21"/>
  <c r="H19" i="21"/>
  <c r="K18" i="21"/>
  <c r="H18" i="21"/>
  <c r="K17" i="21"/>
  <c r="H17" i="21"/>
  <c r="K16" i="21"/>
  <c r="H16" i="21"/>
  <c r="M15" i="21"/>
  <c r="M16" i="21" s="1"/>
  <c r="K15" i="21"/>
  <c r="H15" i="21"/>
  <c r="G15" i="2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A15" i="21"/>
  <c r="A16" i="21" s="1"/>
  <c r="F8" i="21"/>
  <c r="G6" i="21"/>
  <c r="H5" i="21"/>
  <c r="G5" i="21"/>
  <c r="H2" i="21"/>
  <c r="D45" i="21" s="1"/>
  <c r="E45" i="21" s="1"/>
  <c r="F2" i="21"/>
  <c r="J46" i="20"/>
  <c r="F46" i="20"/>
  <c r="H5" i="20" s="1"/>
  <c r="C46" i="20"/>
  <c r="K45" i="20"/>
  <c r="H45" i="20"/>
  <c r="K44" i="20"/>
  <c r="H44" i="20"/>
  <c r="K43" i="20"/>
  <c r="H43" i="20"/>
  <c r="K42" i="20"/>
  <c r="H42" i="20"/>
  <c r="K41" i="20"/>
  <c r="H41" i="20"/>
  <c r="K40" i="20"/>
  <c r="H40" i="20"/>
  <c r="K39" i="20"/>
  <c r="H39" i="20"/>
  <c r="K38" i="20"/>
  <c r="H38" i="20"/>
  <c r="K37" i="20"/>
  <c r="H37" i="20"/>
  <c r="K36" i="20"/>
  <c r="H36" i="20"/>
  <c r="K35" i="20"/>
  <c r="H35" i="20"/>
  <c r="K34" i="20"/>
  <c r="H34" i="20"/>
  <c r="K33" i="20"/>
  <c r="H33" i="20"/>
  <c r="K32" i="20"/>
  <c r="H32" i="20"/>
  <c r="K31" i="20"/>
  <c r="H31" i="20"/>
  <c r="K30" i="20"/>
  <c r="H30" i="20"/>
  <c r="K29" i="20"/>
  <c r="H29" i="20"/>
  <c r="K28" i="20"/>
  <c r="H28" i="20"/>
  <c r="K27" i="20"/>
  <c r="H27" i="20"/>
  <c r="K26" i="20"/>
  <c r="H26" i="20"/>
  <c r="K25" i="20"/>
  <c r="H25" i="20"/>
  <c r="K24" i="20"/>
  <c r="H24" i="20"/>
  <c r="K23" i="20"/>
  <c r="H23" i="20"/>
  <c r="K22" i="20"/>
  <c r="H22" i="20"/>
  <c r="K21" i="20"/>
  <c r="H21" i="20"/>
  <c r="K20" i="20"/>
  <c r="H20" i="20"/>
  <c r="K19" i="20"/>
  <c r="H19" i="20"/>
  <c r="K18" i="20"/>
  <c r="H18" i="20"/>
  <c r="K17" i="20"/>
  <c r="H17" i="20"/>
  <c r="K16" i="20"/>
  <c r="H16" i="20"/>
  <c r="M15" i="20"/>
  <c r="M16" i="20" s="1"/>
  <c r="K15" i="20"/>
  <c r="G15" i="20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A15" i="20"/>
  <c r="A16" i="20" s="1"/>
  <c r="G6" i="20"/>
  <c r="G5" i="20"/>
  <c r="H2" i="20"/>
  <c r="D45" i="20" s="1"/>
  <c r="F2" i="20"/>
  <c r="F8" i="20" s="1"/>
  <c r="J46" i="19"/>
  <c r="F46" i="19"/>
  <c r="K46" i="19" s="1"/>
  <c r="C46" i="19"/>
  <c r="K45" i="19"/>
  <c r="H45" i="19"/>
  <c r="K44" i="19"/>
  <c r="H44" i="19"/>
  <c r="K43" i="19"/>
  <c r="H43" i="19"/>
  <c r="K42" i="19"/>
  <c r="H42" i="19"/>
  <c r="K41" i="19"/>
  <c r="H41" i="19"/>
  <c r="K40" i="19"/>
  <c r="H40" i="19"/>
  <c r="K39" i="19"/>
  <c r="H39" i="19"/>
  <c r="K38" i="19"/>
  <c r="H38" i="19"/>
  <c r="K37" i="19"/>
  <c r="H37" i="19"/>
  <c r="K36" i="19"/>
  <c r="H36" i="19"/>
  <c r="K35" i="19"/>
  <c r="H35" i="19"/>
  <c r="K34" i="19"/>
  <c r="H34" i="19"/>
  <c r="K33" i="19"/>
  <c r="H33" i="19"/>
  <c r="K32" i="19"/>
  <c r="H32" i="19"/>
  <c r="K31" i="19"/>
  <c r="H31" i="19"/>
  <c r="K30" i="19"/>
  <c r="H30" i="19"/>
  <c r="K29" i="19"/>
  <c r="H29" i="19"/>
  <c r="K28" i="19"/>
  <c r="H28" i="19"/>
  <c r="K27" i="19"/>
  <c r="H27" i="19"/>
  <c r="K26" i="19"/>
  <c r="H26" i="19"/>
  <c r="K25" i="19"/>
  <c r="H25" i="19"/>
  <c r="K24" i="19"/>
  <c r="H24" i="19"/>
  <c r="K23" i="19"/>
  <c r="H23" i="19"/>
  <c r="K22" i="19"/>
  <c r="H22" i="19"/>
  <c r="K21" i="19"/>
  <c r="H21" i="19"/>
  <c r="K20" i="19"/>
  <c r="H20" i="19"/>
  <c r="K19" i="19"/>
  <c r="H19" i="19"/>
  <c r="K18" i="19"/>
  <c r="H18" i="19"/>
  <c r="K17" i="19"/>
  <c r="K16" i="19"/>
  <c r="M15" i="19"/>
  <c r="I15" i="19" s="1"/>
  <c r="K15" i="19"/>
  <c r="G15" i="19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A15" i="19"/>
  <c r="B15" i="19" s="1"/>
  <c r="G6" i="19"/>
  <c r="G5" i="19"/>
  <c r="H2" i="19"/>
  <c r="D45" i="19" s="1"/>
  <c r="F2" i="19"/>
  <c r="F8" i="19" s="1"/>
  <c r="A16" i="26" l="1"/>
  <c r="A17" i="26" s="1"/>
  <c r="A18" i="26" s="1"/>
  <c r="A19" i="26" s="1"/>
  <c r="D39" i="26"/>
  <c r="E39" i="26" s="1"/>
  <c r="B15" i="22"/>
  <c r="D19" i="22"/>
  <c r="E19" i="22" s="1"/>
  <c r="D39" i="22"/>
  <c r="E39" i="22" s="1"/>
  <c r="D15" i="22"/>
  <c r="D23" i="22"/>
  <c r="E23" i="22" s="1"/>
  <c r="D43" i="22"/>
  <c r="E43" i="22" s="1"/>
  <c r="D23" i="23"/>
  <c r="E23" i="23" s="1"/>
  <c r="D39" i="23"/>
  <c r="E39" i="23" s="1"/>
  <c r="D19" i="24"/>
  <c r="E19" i="24" s="1"/>
  <c r="D35" i="24"/>
  <c r="E35" i="24" s="1"/>
  <c r="A17" i="22"/>
  <c r="A18" i="22" s="1"/>
  <c r="B16" i="22"/>
  <c r="A17" i="23"/>
  <c r="A18" i="23" s="1"/>
  <c r="A19" i="23" s="1"/>
  <c r="B16" i="23"/>
  <c r="I16" i="22"/>
  <c r="M17" i="22"/>
  <c r="I17" i="22" s="1"/>
  <c r="A16" i="19"/>
  <c r="D23" i="21"/>
  <c r="E23" i="21" s="1"/>
  <c r="D19" i="21"/>
  <c r="E19" i="21" s="1"/>
  <c r="D20" i="21"/>
  <c r="E20" i="21" s="1"/>
  <c r="D35" i="21"/>
  <c r="E35" i="21" s="1"/>
  <c r="D36" i="21"/>
  <c r="E36" i="21" s="1"/>
  <c r="D31" i="22"/>
  <c r="E31" i="22" s="1"/>
  <c r="D15" i="23"/>
  <c r="D27" i="23"/>
  <c r="E27" i="23" s="1"/>
  <c r="D43" i="23"/>
  <c r="E43" i="23" s="1"/>
  <c r="D27" i="24"/>
  <c r="E27" i="24" s="1"/>
  <c r="D28" i="24"/>
  <c r="E28" i="24" s="1"/>
  <c r="D43" i="24"/>
  <c r="E43" i="24" s="1"/>
  <c r="D44" i="24"/>
  <c r="E44" i="24" s="1"/>
  <c r="D15" i="26"/>
  <c r="E15" i="26" s="1"/>
  <c r="D19" i="26"/>
  <c r="E19" i="26" s="1"/>
  <c r="D35" i="26"/>
  <c r="E35" i="26" s="1"/>
  <c r="D23" i="27"/>
  <c r="E23" i="27" s="1"/>
  <c r="D24" i="27"/>
  <c r="E24" i="27" s="1"/>
  <c r="D39" i="27"/>
  <c r="E39" i="27" s="1"/>
  <c r="D40" i="27"/>
  <c r="E40" i="27" s="1"/>
  <c r="D16" i="21"/>
  <c r="E16" i="21" s="1"/>
  <c r="D31" i="21"/>
  <c r="E31" i="21" s="1"/>
  <c r="D32" i="21"/>
  <c r="E32" i="21" s="1"/>
  <c r="I15" i="22"/>
  <c r="D31" i="23"/>
  <c r="E31" i="23" s="1"/>
  <c r="D19" i="27"/>
  <c r="E19" i="27" s="1"/>
  <c r="D20" i="27"/>
  <c r="E20" i="27" s="1"/>
  <c r="D35" i="27"/>
  <c r="E35" i="27" s="1"/>
  <c r="D36" i="27"/>
  <c r="E36" i="27" s="1"/>
  <c r="I15" i="20"/>
  <c r="D27" i="21"/>
  <c r="E27" i="21" s="1"/>
  <c r="D28" i="21"/>
  <c r="E28" i="21" s="1"/>
  <c r="D43" i="21"/>
  <c r="E43" i="21" s="1"/>
  <c r="D44" i="21"/>
  <c r="E44" i="21" s="1"/>
  <c r="D19" i="23"/>
  <c r="E19" i="23" s="1"/>
  <c r="D35" i="23"/>
  <c r="E35" i="23" s="1"/>
  <c r="D27" i="26"/>
  <c r="E27" i="26" s="1"/>
  <c r="D43" i="26"/>
  <c r="E43" i="26" s="1"/>
  <c r="D16" i="27"/>
  <c r="E16" i="27" s="1"/>
  <c r="D31" i="27"/>
  <c r="E31" i="27" s="1"/>
  <c r="D32" i="27"/>
  <c r="E32" i="27" s="1"/>
  <c r="D15" i="19"/>
  <c r="H8" i="21"/>
  <c r="D15" i="21"/>
  <c r="E15" i="21" s="1"/>
  <c r="D24" i="21"/>
  <c r="E24" i="21" s="1"/>
  <c r="D39" i="21"/>
  <c r="E39" i="21" s="1"/>
  <c r="D40" i="21"/>
  <c r="E40" i="21" s="1"/>
  <c r="D16" i="24"/>
  <c r="E16" i="24" s="1"/>
  <c r="D31" i="24"/>
  <c r="E31" i="24" s="1"/>
  <c r="D32" i="24"/>
  <c r="E32" i="24" s="1"/>
  <c r="D31" i="26"/>
  <c r="E31" i="26" s="1"/>
  <c r="H5" i="27"/>
  <c r="D15" i="27"/>
  <c r="E15" i="27" s="1"/>
  <c r="I15" i="27"/>
  <c r="D27" i="27"/>
  <c r="E27" i="27" s="1"/>
  <c r="D28" i="27"/>
  <c r="E28" i="27" s="1"/>
  <c r="D43" i="27"/>
  <c r="E43" i="27" s="1"/>
  <c r="D44" i="27"/>
  <c r="E44" i="27" s="1"/>
  <c r="K46" i="20"/>
  <c r="D17" i="20"/>
  <c r="D21" i="20"/>
  <c r="D27" i="20"/>
  <c r="D28" i="20"/>
  <c r="D43" i="20"/>
  <c r="D44" i="20"/>
  <c r="D31" i="20"/>
  <c r="D32" i="20"/>
  <c r="D15" i="20"/>
  <c r="D35" i="20"/>
  <c r="D36" i="20"/>
  <c r="D16" i="20"/>
  <c r="D19" i="20"/>
  <c r="D20" i="20"/>
  <c r="D23" i="20"/>
  <c r="D24" i="20"/>
  <c r="D39" i="20"/>
  <c r="D40" i="20"/>
  <c r="I16" i="26"/>
  <c r="M17" i="26"/>
  <c r="I17" i="26" s="1"/>
  <c r="I15" i="26"/>
  <c r="M17" i="23"/>
  <c r="I17" i="23" s="1"/>
  <c r="I15" i="24"/>
  <c r="I15" i="21"/>
  <c r="M16" i="19"/>
  <c r="A17" i="27"/>
  <c r="B16" i="27"/>
  <c r="M17" i="27"/>
  <c r="I16" i="27"/>
  <c r="H8" i="27"/>
  <c r="B15" i="27"/>
  <c r="D18" i="27"/>
  <c r="E18" i="27" s="1"/>
  <c r="D22" i="27"/>
  <c r="E22" i="27" s="1"/>
  <c r="D26" i="27"/>
  <c r="E26" i="27" s="1"/>
  <c r="D30" i="27"/>
  <c r="E30" i="27" s="1"/>
  <c r="D34" i="27"/>
  <c r="E34" i="27" s="1"/>
  <c r="D38" i="27"/>
  <c r="E38" i="27" s="1"/>
  <c r="D42" i="27"/>
  <c r="E42" i="27" s="1"/>
  <c r="D17" i="27"/>
  <c r="E17" i="27" s="1"/>
  <c r="D21" i="27"/>
  <c r="E21" i="27" s="1"/>
  <c r="D25" i="27"/>
  <c r="E25" i="27" s="1"/>
  <c r="D29" i="27"/>
  <c r="E29" i="27" s="1"/>
  <c r="D33" i="27"/>
  <c r="E33" i="27" s="1"/>
  <c r="D37" i="27"/>
  <c r="E37" i="27" s="1"/>
  <c r="D41" i="27"/>
  <c r="E41" i="27" s="1"/>
  <c r="B18" i="26"/>
  <c r="D18" i="26"/>
  <c r="E18" i="26" s="1"/>
  <c r="D26" i="26"/>
  <c r="E26" i="26" s="1"/>
  <c r="D30" i="26"/>
  <c r="E30" i="26" s="1"/>
  <c r="D42" i="26"/>
  <c r="E42" i="26" s="1"/>
  <c r="H5" i="26"/>
  <c r="D16" i="26"/>
  <c r="E16" i="26" s="1"/>
  <c r="M18" i="26"/>
  <c r="D20" i="26"/>
  <c r="E20" i="26" s="1"/>
  <c r="D24" i="26"/>
  <c r="E24" i="26" s="1"/>
  <c r="D28" i="26"/>
  <c r="E28" i="26" s="1"/>
  <c r="D32" i="26"/>
  <c r="E32" i="26" s="1"/>
  <c r="D36" i="26"/>
  <c r="E36" i="26" s="1"/>
  <c r="D40" i="26"/>
  <c r="E40" i="26" s="1"/>
  <c r="D44" i="26"/>
  <c r="E44" i="26" s="1"/>
  <c r="D22" i="26"/>
  <c r="E22" i="26" s="1"/>
  <c r="D34" i="26"/>
  <c r="E34" i="26" s="1"/>
  <c r="D38" i="26"/>
  <c r="E38" i="26" s="1"/>
  <c r="D17" i="26"/>
  <c r="E17" i="26" s="1"/>
  <c r="D21" i="26"/>
  <c r="E21" i="26" s="1"/>
  <c r="D25" i="26"/>
  <c r="E25" i="26" s="1"/>
  <c r="D29" i="26"/>
  <c r="E29" i="26" s="1"/>
  <c r="D33" i="26"/>
  <c r="E33" i="26" s="1"/>
  <c r="D37" i="26"/>
  <c r="E37" i="26" s="1"/>
  <c r="D41" i="26"/>
  <c r="E41" i="26" s="1"/>
  <c r="A17" i="24"/>
  <c r="B16" i="24"/>
  <c r="M17" i="24"/>
  <c r="I16" i="24"/>
  <c r="H8" i="24"/>
  <c r="B15" i="24"/>
  <c r="D18" i="24"/>
  <c r="E18" i="24" s="1"/>
  <c r="D22" i="24"/>
  <c r="E22" i="24" s="1"/>
  <c r="D26" i="24"/>
  <c r="E26" i="24" s="1"/>
  <c r="D30" i="24"/>
  <c r="E30" i="24" s="1"/>
  <c r="D34" i="24"/>
  <c r="E34" i="24" s="1"/>
  <c r="D38" i="24"/>
  <c r="E38" i="24" s="1"/>
  <c r="D42" i="24"/>
  <c r="E42" i="24" s="1"/>
  <c r="D17" i="24"/>
  <c r="E17" i="24" s="1"/>
  <c r="D21" i="24"/>
  <c r="E21" i="24" s="1"/>
  <c r="D25" i="24"/>
  <c r="E25" i="24" s="1"/>
  <c r="D29" i="24"/>
  <c r="E29" i="24" s="1"/>
  <c r="D33" i="24"/>
  <c r="E33" i="24" s="1"/>
  <c r="D37" i="24"/>
  <c r="E37" i="24" s="1"/>
  <c r="D41" i="24"/>
  <c r="E41" i="24" s="1"/>
  <c r="D22" i="23"/>
  <c r="E22" i="23" s="1"/>
  <c r="D26" i="23"/>
  <c r="E26" i="23" s="1"/>
  <c r="D30" i="23"/>
  <c r="E30" i="23" s="1"/>
  <c r="D34" i="23"/>
  <c r="E34" i="23" s="1"/>
  <c r="D42" i="23"/>
  <c r="E42" i="23" s="1"/>
  <c r="H5" i="23"/>
  <c r="E15" i="23"/>
  <c r="D16" i="23"/>
  <c r="E16" i="23" s="1"/>
  <c r="D20" i="23"/>
  <c r="E20" i="23" s="1"/>
  <c r="D24" i="23"/>
  <c r="E24" i="23" s="1"/>
  <c r="D28" i="23"/>
  <c r="E28" i="23" s="1"/>
  <c r="D32" i="23"/>
  <c r="E32" i="23" s="1"/>
  <c r="D36" i="23"/>
  <c r="E36" i="23" s="1"/>
  <c r="D40" i="23"/>
  <c r="E40" i="23" s="1"/>
  <c r="D44" i="23"/>
  <c r="E44" i="23" s="1"/>
  <c r="D18" i="23"/>
  <c r="E18" i="23" s="1"/>
  <c r="D38" i="23"/>
  <c r="E38" i="23" s="1"/>
  <c r="D17" i="23"/>
  <c r="E17" i="23" s="1"/>
  <c r="D21" i="23"/>
  <c r="E21" i="23" s="1"/>
  <c r="D25" i="23"/>
  <c r="E25" i="23" s="1"/>
  <c r="D29" i="23"/>
  <c r="E29" i="23" s="1"/>
  <c r="D33" i="23"/>
  <c r="E33" i="23" s="1"/>
  <c r="D37" i="23"/>
  <c r="E37" i="23" s="1"/>
  <c r="D41" i="23"/>
  <c r="E41" i="23" s="1"/>
  <c r="A19" i="22"/>
  <c r="B18" i="22"/>
  <c r="D26" i="22"/>
  <c r="E26" i="22" s="1"/>
  <c r="D34" i="22"/>
  <c r="E34" i="22" s="1"/>
  <c r="D38" i="22"/>
  <c r="E38" i="22" s="1"/>
  <c r="D42" i="22"/>
  <c r="E42" i="22" s="1"/>
  <c r="H5" i="22"/>
  <c r="E15" i="22"/>
  <c r="D16" i="22"/>
  <c r="E16" i="22" s="1"/>
  <c r="B17" i="22"/>
  <c r="M18" i="22"/>
  <c r="D20" i="22"/>
  <c r="E20" i="22" s="1"/>
  <c r="D24" i="22"/>
  <c r="E24" i="22" s="1"/>
  <c r="D28" i="22"/>
  <c r="E28" i="22" s="1"/>
  <c r="D32" i="22"/>
  <c r="E32" i="22" s="1"/>
  <c r="D36" i="22"/>
  <c r="E36" i="22" s="1"/>
  <c r="D40" i="22"/>
  <c r="E40" i="22" s="1"/>
  <c r="D44" i="22"/>
  <c r="E44" i="22" s="1"/>
  <c r="D18" i="22"/>
  <c r="E18" i="22" s="1"/>
  <c r="D22" i="22"/>
  <c r="E22" i="22" s="1"/>
  <c r="D30" i="22"/>
  <c r="E30" i="22" s="1"/>
  <c r="D17" i="22"/>
  <c r="E17" i="22" s="1"/>
  <c r="D21" i="22"/>
  <c r="E21" i="22" s="1"/>
  <c r="D25" i="22"/>
  <c r="E25" i="22" s="1"/>
  <c r="D29" i="22"/>
  <c r="E29" i="22" s="1"/>
  <c r="D33" i="22"/>
  <c r="E33" i="22" s="1"/>
  <c r="D37" i="22"/>
  <c r="E37" i="22" s="1"/>
  <c r="D41" i="22"/>
  <c r="E41" i="22" s="1"/>
  <c r="A17" i="21"/>
  <c r="B16" i="21"/>
  <c r="M17" i="21"/>
  <c r="I16" i="21"/>
  <c r="B15" i="21"/>
  <c r="D18" i="21"/>
  <c r="E18" i="21" s="1"/>
  <c r="D22" i="21"/>
  <c r="E22" i="21" s="1"/>
  <c r="D26" i="21"/>
  <c r="E26" i="21" s="1"/>
  <c r="D30" i="21"/>
  <c r="E30" i="21" s="1"/>
  <c r="D34" i="21"/>
  <c r="E34" i="21" s="1"/>
  <c r="D38" i="21"/>
  <c r="E38" i="21" s="1"/>
  <c r="D42" i="21"/>
  <c r="E42" i="21" s="1"/>
  <c r="D17" i="21"/>
  <c r="E17" i="21" s="1"/>
  <c r="D21" i="21"/>
  <c r="E21" i="21" s="1"/>
  <c r="D25" i="21"/>
  <c r="E25" i="21" s="1"/>
  <c r="D29" i="21"/>
  <c r="E29" i="21" s="1"/>
  <c r="D33" i="21"/>
  <c r="E33" i="21" s="1"/>
  <c r="D37" i="21"/>
  <c r="E37" i="21" s="1"/>
  <c r="D41" i="21"/>
  <c r="E41" i="21" s="1"/>
  <c r="M17" i="20"/>
  <c r="I16" i="20"/>
  <c r="B16" i="20"/>
  <c r="A17" i="20"/>
  <c r="H8" i="20"/>
  <c r="B15" i="20"/>
  <c r="D18" i="20"/>
  <c r="D22" i="20"/>
  <c r="D26" i="20"/>
  <c r="D30" i="20"/>
  <c r="D34" i="20"/>
  <c r="D38" i="20"/>
  <c r="D42" i="20"/>
  <c r="D25" i="20"/>
  <c r="D29" i="20"/>
  <c r="D33" i="20"/>
  <c r="D37" i="20"/>
  <c r="D41" i="20"/>
  <c r="D22" i="19"/>
  <c r="D34" i="19"/>
  <c r="D38" i="19"/>
  <c r="H5" i="19"/>
  <c r="E15" i="19"/>
  <c r="D16" i="19"/>
  <c r="D20" i="19"/>
  <c r="D24" i="19"/>
  <c r="D28" i="19"/>
  <c r="E28" i="19" s="1"/>
  <c r="D32" i="19"/>
  <c r="D36" i="19"/>
  <c r="D40" i="19"/>
  <c r="D44" i="19"/>
  <c r="D19" i="19"/>
  <c r="D23" i="19"/>
  <c r="D27" i="19"/>
  <c r="D31" i="19"/>
  <c r="D35" i="19"/>
  <c r="D39" i="19"/>
  <c r="D43" i="19"/>
  <c r="H15" i="19"/>
  <c r="D18" i="19"/>
  <c r="D26" i="19"/>
  <c r="D30" i="19"/>
  <c r="D42" i="19"/>
  <c r="D17" i="19"/>
  <c r="D21" i="19"/>
  <c r="D25" i="19"/>
  <c r="D29" i="19"/>
  <c r="D33" i="19"/>
  <c r="E33" i="19" s="1"/>
  <c r="D37" i="19"/>
  <c r="D41" i="19"/>
  <c r="B17" i="26" l="1"/>
  <c r="B16" i="26"/>
  <c r="B17" i="23"/>
  <c r="A17" i="19"/>
  <c r="B16" i="19"/>
  <c r="B18" i="23"/>
  <c r="E15" i="20"/>
  <c r="H15" i="20"/>
  <c r="E17" i="20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16" i="20"/>
  <c r="M18" i="23"/>
  <c r="I18" i="23" s="1"/>
  <c r="I16" i="19"/>
  <c r="M17" i="19"/>
  <c r="I17" i="27"/>
  <c r="M18" i="27"/>
  <c r="D46" i="27"/>
  <c r="H6" i="27" s="1"/>
  <c r="A18" i="27"/>
  <c r="B17" i="27"/>
  <c r="B19" i="26"/>
  <c r="A20" i="26"/>
  <c r="D46" i="26"/>
  <c r="M19" i="26"/>
  <c r="I18" i="26"/>
  <c r="H8" i="26"/>
  <c r="H6" i="26"/>
  <c r="A18" i="24"/>
  <c r="B17" i="24"/>
  <c r="I17" i="24"/>
  <c r="M18" i="24"/>
  <c r="D46" i="24"/>
  <c r="H6" i="24" s="1"/>
  <c r="D46" i="23"/>
  <c r="H6" i="23" s="1"/>
  <c r="H8" i="23"/>
  <c r="A20" i="23"/>
  <c r="B19" i="23"/>
  <c r="B19" i="22"/>
  <c r="A20" i="22"/>
  <c r="D46" i="22"/>
  <c r="H6" i="22" s="1"/>
  <c r="M19" i="22"/>
  <c r="I18" i="22"/>
  <c r="H8" i="22"/>
  <c r="A18" i="21"/>
  <c r="B17" i="21"/>
  <c r="D46" i="21"/>
  <c r="H6" i="21" s="1"/>
  <c r="I17" i="21"/>
  <c r="M18" i="21"/>
  <c r="I17" i="20"/>
  <c r="M18" i="20"/>
  <c r="A18" i="20"/>
  <c r="B17" i="20"/>
  <c r="D46" i="20"/>
  <c r="H6" i="20" s="1"/>
  <c r="E16" i="19"/>
  <c r="H16" i="19"/>
  <c r="E29" i="19"/>
  <c r="E30" i="19" s="1"/>
  <c r="E31" i="19" s="1"/>
  <c r="E32" i="19" s="1"/>
  <c r="E34" i="19"/>
  <c r="E17" i="19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H17" i="19"/>
  <c r="H8" i="19"/>
  <c r="E35" i="19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D46" i="19"/>
  <c r="H6" i="19" s="1"/>
  <c r="A18" i="19" l="1"/>
  <c r="B17" i="19"/>
  <c r="M19" i="23"/>
  <c r="I19" i="23" s="1"/>
  <c r="I17" i="19"/>
  <c r="M18" i="19"/>
  <c r="M19" i="27"/>
  <c r="I18" i="27"/>
  <c r="A19" i="27"/>
  <c r="B18" i="27"/>
  <c r="A21" i="26"/>
  <c r="B20" i="26"/>
  <c r="M20" i="26"/>
  <c r="I19" i="26"/>
  <c r="A19" i="24"/>
  <c r="B18" i="24"/>
  <c r="M19" i="24"/>
  <c r="I18" i="24"/>
  <c r="A21" i="23"/>
  <c r="B20" i="23"/>
  <c r="A21" i="22"/>
  <c r="B20" i="22"/>
  <c r="M20" i="22"/>
  <c r="I19" i="22"/>
  <c r="M19" i="21"/>
  <c r="I18" i="21"/>
  <c r="A19" i="21"/>
  <c r="B18" i="21"/>
  <c r="M19" i="20"/>
  <c r="I18" i="20"/>
  <c r="A19" i="20"/>
  <c r="B18" i="20"/>
  <c r="A19" i="19" l="1"/>
  <c r="B18" i="19"/>
  <c r="M20" i="23"/>
  <c r="M21" i="23" s="1"/>
  <c r="M19" i="19"/>
  <c r="I18" i="19"/>
  <c r="A20" i="27"/>
  <c r="B19" i="27"/>
  <c r="M20" i="27"/>
  <c r="I19" i="27"/>
  <c r="A22" i="26"/>
  <c r="B21" i="26"/>
  <c r="I20" i="26"/>
  <c r="M21" i="26"/>
  <c r="M20" i="24"/>
  <c r="I19" i="24"/>
  <c r="A20" i="24"/>
  <c r="B19" i="24"/>
  <c r="A22" i="23"/>
  <c r="B21" i="23"/>
  <c r="M21" i="22"/>
  <c r="I20" i="22"/>
  <c r="A22" i="22"/>
  <c r="B21" i="22"/>
  <c r="I19" i="21"/>
  <c r="M20" i="21"/>
  <c r="A20" i="21"/>
  <c r="B19" i="21"/>
  <c r="I19" i="20"/>
  <c r="M20" i="20"/>
  <c r="A20" i="20"/>
  <c r="B19" i="20"/>
  <c r="B19" i="19" l="1"/>
  <c r="A20" i="19"/>
  <c r="I20" i="23"/>
  <c r="M20" i="19"/>
  <c r="I19" i="19"/>
  <c r="A21" i="27"/>
  <c r="B20" i="27"/>
  <c r="M21" i="27"/>
  <c r="I20" i="27"/>
  <c r="A23" i="26"/>
  <c r="B22" i="26"/>
  <c r="I21" i="26"/>
  <c r="M22" i="26"/>
  <c r="M21" i="24"/>
  <c r="I20" i="24"/>
  <c r="A21" i="24"/>
  <c r="B20" i="24"/>
  <c r="A23" i="23"/>
  <c r="B22" i="23"/>
  <c r="I21" i="23"/>
  <c r="M22" i="23"/>
  <c r="A23" i="22"/>
  <c r="B22" i="22"/>
  <c r="I21" i="22"/>
  <c r="M22" i="22"/>
  <c r="I20" i="21"/>
  <c r="M21" i="21"/>
  <c r="A21" i="21"/>
  <c r="B20" i="21"/>
  <c r="M21" i="20"/>
  <c r="I20" i="20"/>
  <c r="A21" i="20"/>
  <c r="B20" i="20"/>
  <c r="A21" i="19" l="1"/>
  <c r="B20" i="19"/>
  <c r="I20" i="19"/>
  <c r="M21" i="19"/>
  <c r="I21" i="27"/>
  <c r="M22" i="27"/>
  <c r="A22" i="27"/>
  <c r="B21" i="27"/>
  <c r="A24" i="26"/>
  <c r="B23" i="26"/>
  <c r="M23" i="26"/>
  <c r="I22" i="26"/>
  <c r="I21" i="24"/>
  <c r="M22" i="24"/>
  <c r="A22" i="24"/>
  <c r="B21" i="24"/>
  <c r="M23" i="23"/>
  <c r="I22" i="23"/>
  <c r="A24" i="23"/>
  <c r="B23" i="23"/>
  <c r="A24" i="22"/>
  <c r="B23" i="22"/>
  <c r="M23" i="22"/>
  <c r="I22" i="22"/>
  <c r="I21" i="21"/>
  <c r="M22" i="21"/>
  <c r="A22" i="21"/>
  <c r="B21" i="21"/>
  <c r="I21" i="20"/>
  <c r="M22" i="20"/>
  <c r="A22" i="20"/>
  <c r="B21" i="20"/>
  <c r="B21" i="19" l="1"/>
  <c r="A22" i="19"/>
  <c r="M22" i="19"/>
  <c r="I21" i="19"/>
  <c r="M23" i="27"/>
  <c r="I22" i="27"/>
  <c r="A23" i="27"/>
  <c r="B22" i="27"/>
  <c r="A25" i="26"/>
  <c r="B24" i="26"/>
  <c r="M24" i="26"/>
  <c r="I23" i="26"/>
  <c r="M23" i="24"/>
  <c r="I22" i="24"/>
  <c r="A23" i="24"/>
  <c r="B22" i="24"/>
  <c r="M24" i="23"/>
  <c r="I23" i="23"/>
  <c r="A25" i="23"/>
  <c r="B24" i="23"/>
  <c r="A25" i="22"/>
  <c r="B24" i="22"/>
  <c r="I23" i="22"/>
  <c r="M24" i="22"/>
  <c r="M23" i="21"/>
  <c r="I22" i="21"/>
  <c r="A23" i="21"/>
  <c r="B22" i="21"/>
  <c r="M23" i="20"/>
  <c r="I22" i="20"/>
  <c r="A23" i="20"/>
  <c r="B22" i="20"/>
  <c r="B22" i="19" l="1"/>
  <c r="A23" i="19"/>
  <c r="I22" i="19"/>
  <c r="M23" i="19"/>
  <c r="A24" i="27"/>
  <c r="B23" i="27"/>
  <c r="M24" i="27"/>
  <c r="I23" i="27"/>
  <c r="A26" i="26"/>
  <c r="B25" i="26"/>
  <c r="I24" i="26"/>
  <c r="M25" i="26"/>
  <c r="I23" i="24"/>
  <c r="M24" i="24"/>
  <c r="A24" i="24"/>
  <c r="B23" i="24"/>
  <c r="I24" i="23"/>
  <c r="M25" i="23"/>
  <c r="A26" i="23"/>
  <c r="B25" i="23"/>
  <c r="A26" i="22"/>
  <c r="B25" i="22"/>
  <c r="M25" i="22"/>
  <c r="I24" i="22"/>
  <c r="M24" i="21"/>
  <c r="I23" i="21"/>
  <c r="A24" i="21"/>
  <c r="B23" i="21"/>
  <c r="M24" i="20"/>
  <c r="I23" i="20"/>
  <c r="A24" i="20"/>
  <c r="B23" i="20"/>
  <c r="A24" i="19" l="1"/>
  <c r="B23" i="19"/>
  <c r="I23" i="19"/>
  <c r="M24" i="19"/>
  <c r="A25" i="27"/>
  <c r="B24" i="27"/>
  <c r="M25" i="27"/>
  <c r="I24" i="27"/>
  <c r="A27" i="26"/>
  <c r="B26" i="26"/>
  <c r="I25" i="26"/>
  <c r="M26" i="26"/>
  <c r="M25" i="24"/>
  <c r="I24" i="24"/>
  <c r="A25" i="24"/>
  <c r="B24" i="24"/>
  <c r="I25" i="23"/>
  <c r="M26" i="23"/>
  <c r="A27" i="23"/>
  <c r="B26" i="23"/>
  <c r="I25" i="22"/>
  <c r="M26" i="22"/>
  <c r="A27" i="22"/>
  <c r="B26" i="22"/>
  <c r="A25" i="21"/>
  <c r="B24" i="21"/>
  <c r="M25" i="21"/>
  <c r="I24" i="21"/>
  <c r="M25" i="20"/>
  <c r="I24" i="20"/>
  <c r="A25" i="20"/>
  <c r="B24" i="20"/>
  <c r="A25" i="19" l="1"/>
  <c r="B24" i="19"/>
  <c r="I24" i="19"/>
  <c r="M25" i="19"/>
  <c r="I25" i="27"/>
  <c r="M26" i="27"/>
  <c r="A26" i="27"/>
  <c r="B25" i="27"/>
  <c r="A28" i="26"/>
  <c r="B27" i="26"/>
  <c r="M27" i="26"/>
  <c r="I26" i="26"/>
  <c r="I25" i="24"/>
  <c r="M26" i="24"/>
  <c r="A26" i="24"/>
  <c r="B25" i="24"/>
  <c r="M27" i="23"/>
  <c r="I26" i="23"/>
  <c r="A28" i="23"/>
  <c r="B27" i="23"/>
  <c r="M27" i="22"/>
  <c r="I26" i="22"/>
  <c r="B27" i="22"/>
  <c r="A28" i="22"/>
  <c r="A26" i="21"/>
  <c r="B25" i="21"/>
  <c r="I25" i="21"/>
  <c r="M26" i="21"/>
  <c r="I25" i="20"/>
  <c r="M26" i="20"/>
  <c r="A26" i="20"/>
  <c r="B25" i="20"/>
  <c r="A26" i="19" l="1"/>
  <c r="B25" i="19"/>
  <c r="M26" i="19"/>
  <c r="I25" i="19"/>
  <c r="M27" i="27"/>
  <c r="I26" i="27"/>
  <c r="A27" i="27"/>
  <c r="B26" i="27"/>
  <c r="A29" i="26"/>
  <c r="B28" i="26"/>
  <c r="M28" i="26"/>
  <c r="I27" i="26"/>
  <c r="M27" i="24"/>
  <c r="I26" i="24"/>
  <c r="A27" i="24"/>
  <c r="B26" i="24"/>
  <c r="M28" i="23"/>
  <c r="I27" i="23"/>
  <c r="A29" i="23"/>
  <c r="B28" i="23"/>
  <c r="M28" i="22"/>
  <c r="I27" i="22"/>
  <c r="A29" i="22"/>
  <c r="B28" i="22"/>
  <c r="A27" i="21"/>
  <c r="B26" i="21"/>
  <c r="M27" i="21"/>
  <c r="I26" i="21"/>
  <c r="M27" i="20"/>
  <c r="I26" i="20"/>
  <c r="A27" i="20"/>
  <c r="B26" i="20"/>
  <c r="A27" i="19" l="1"/>
  <c r="B26" i="19"/>
  <c r="I26" i="19"/>
  <c r="M27" i="19"/>
  <c r="A28" i="27"/>
  <c r="B27" i="27"/>
  <c r="I27" i="27"/>
  <c r="M28" i="27"/>
  <c r="A30" i="26"/>
  <c r="B29" i="26"/>
  <c r="I28" i="26"/>
  <c r="M29" i="26"/>
  <c r="I27" i="24"/>
  <c r="M28" i="24"/>
  <c r="A28" i="24"/>
  <c r="B27" i="24"/>
  <c r="I28" i="23"/>
  <c r="M29" i="23"/>
  <c r="A30" i="23"/>
  <c r="B29" i="23"/>
  <c r="A30" i="22"/>
  <c r="B29" i="22"/>
  <c r="M29" i="22"/>
  <c r="I28" i="22"/>
  <c r="M28" i="21"/>
  <c r="I27" i="21"/>
  <c r="A28" i="21"/>
  <c r="B27" i="21"/>
  <c r="M28" i="20"/>
  <c r="I27" i="20"/>
  <c r="A28" i="20"/>
  <c r="B27" i="20"/>
  <c r="A28" i="19" l="1"/>
  <c r="B27" i="19"/>
  <c r="I27" i="19"/>
  <c r="M28" i="19"/>
  <c r="A29" i="27"/>
  <c r="B28" i="27"/>
  <c r="M29" i="27"/>
  <c r="I28" i="27"/>
  <c r="A31" i="26"/>
  <c r="B30" i="26"/>
  <c r="I29" i="26"/>
  <c r="M30" i="26"/>
  <c r="M29" i="24"/>
  <c r="I28" i="24"/>
  <c r="B28" i="24"/>
  <c r="A29" i="24"/>
  <c r="I29" i="23"/>
  <c r="M30" i="23"/>
  <c r="A31" i="23"/>
  <c r="B30" i="23"/>
  <c r="I29" i="22"/>
  <c r="M30" i="22"/>
  <c r="A31" i="22"/>
  <c r="B30" i="22"/>
  <c r="M29" i="21"/>
  <c r="I28" i="21"/>
  <c r="A29" i="21"/>
  <c r="B28" i="21"/>
  <c r="M29" i="20"/>
  <c r="I28" i="20"/>
  <c r="A29" i="20"/>
  <c r="B28" i="20"/>
  <c r="A29" i="19" l="1"/>
  <c r="B28" i="19"/>
  <c r="I28" i="19"/>
  <c r="M29" i="19"/>
  <c r="I29" i="27"/>
  <c r="M30" i="27"/>
  <c r="A30" i="27"/>
  <c r="B29" i="27"/>
  <c r="B31" i="26"/>
  <c r="A32" i="26"/>
  <c r="M31" i="26"/>
  <c r="I30" i="26"/>
  <c r="I29" i="24"/>
  <c r="M30" i="24"/>
  <c r="A30" i="24"/>
  <c r="B29" i="24"/>
  <c r="M31" i="23"/>
  <c r="I30" i="23"/>
  <c r="A32" i="23"/>
  <c r="B31" i="23"/>
  <c r="M31" i="22"/>
  <c r="I30" i="22"/>
  <c r="A32" i="22"/>
  <c r="B31" i="22"/>
  <c r="I29" i="21"/>
  <c r="M30" i="21"/>
  <c r="A30" i="21"/>
  <c r="B29" i="21"/>
  <c r="I29" i="20"/>
  <c r="M30" i="20"/>
  <c r="A30" i="20"/>
  <c r="B29" i="20"/>
  <c r="A30" i="19" l="1"/>
  <c r="B29" i="19"/>
  <c r="M30" i="19"/>
  <c r="I29" i="19"/>
  <c r="M31" i="27"/>
  <c r="I30" i="27"/>
  <c r="A31" i="27"/>
  <c r="B30" i="27"/>
  <c r="A33" i="26"/>
  <c r="B32" i="26"/>
  <c r="M32" i="26"/>
  <c r="I31" i="26"/>
  <c r="M31" i="24"/>
  <c r="I30" i="24"/>
  <c r="A31" i="24"/>
  <c r="B30" i="24"/>
  <c r="A33" i="23"/>
  <c r="B32" i="23"/>
  <c r="M32" i="23"/>
  <c r="I31" i="23"/>
  <c r="I31" i="22"/>
  <c r="M32" i="22"/>
  <c r="A33" i="22"/>
  <c r="B32" i="22"/>
  <c r="M31" i="21"/>
  <c r="I30" i="21"/>
  <c r="A31" i="21"/>
  <c r="B30" i="21"/>
  <c r="M31" i="20"/>
  <c r="I30" i="20"/>
  <c r="A31" i="20"/>
  <c r="B30" i="20"/>
  <c r="A31" i="19" l="1"/>
  <c r="B30" i="19"/>
  <c r="I30" i="19"/>
  <c r="M31" i="19"/>
  <c r="A32" i="27"/>
  <c r="B31" i="27"/>
  <c r="M32" i="27"/>
  <c r="I31" i="27"/>
  <c r="A34" i="26"/>
  <c r="B33" i="26"/>
  <c r="I32" i="26"/>
  <c r="M33" i="26"/>
  <c r="A32" i="24"/>
  <c r="B31" i="24"/>
  <c r="I31" i="24"/>
  <c r="M32" i="24"/>
  <c r="I32" i="23"/>
  <c r="M33" i="23"/>
  <c r="A34" i="23"/>
  <c r="B33" i="23"/>
  <c r="M33" i="22"/>
  <c r="I32" i="22"/>
  <c r="A34" i="22"/>
  <c r="B33" i="22"/>
  <c r="I31" i="21"/>
  <c r="M32" i="21"/>
  <c r="A32" i="21"/>
  <c r="B31" i="21"/>
  <c r="I31" i="20"/>
  <c r="M32" i="20"/>
  <c r="A32" i="20"/>
  <c r="B31" i="20"/>
  <c r="A32" i="19" l="1"/>
  <c r="B31" i="19"/>
  <c r="M32" i="19"/>
  <c r="I31" i="19"/>
  <c r="A33" i="27"/>
  <c r="B32" i="27"/>
  <c r="M33" i="27"/>
  <c r="I32" i="27"/>
  <c r="I33" i="26"/>
  <c r="M34" i="26"/>
  <c r="A35" i="26"/>
  <c r="B34" i="26"/>
  <c r="A33" i="24"/>
  <c r="B32" i="24"/>
  <c r="M33" i="24"/>
  <c r="I32" i="24"/>
  <c r="A35" i="23"/>
  <c r="B34" i="23"/>
  <c r="I33" i="23"/>
  <c r="M34" i="23"/>
  <c r="I33" i="22"/>
  <c r="M34" i="22"/>
  <c r="A35" i="22"/>
  <c r="B34" i="22"/>
  <c r="M33" i="21"/>
  <c r="I32" i="21"/>
  <c r="B32" i="21"/>
  <c r="A33" i="21"/>
  <c r="M33" i="20"/>
  <c r="I32" i="20"/>
  <c r="A33" i="20"/>
  <c r="B32" i="20"/>
  <c r="A33" i="19" l="1"/>
  <c r="B32" i="19"/>
  <c r="I32" i="19"/>
  <c r="M33" i="19"/>
  <c r="I33" i="27"/>
  <c r="M34" i="27"/>
  <c r="A34" i="27"/>
  <c r="B33" i="27"/>
  <c r="M35" i="26"/>
  <c r="I34" i="26"/>
  <c r="B35" i="26"/>
  <c r="A36" i="26"/>
  <c r="I33" i="24"/>
  <c r="M34" i="24"/>
  <c r="A34" i="24"/>
  <c r="B33" i="24"/>
  <c r="A36" i="23"/>
  <c r="B35" i="23"/>
  <c r="M35" i="23"/>
  <c r="I34" i="23"/>
  <c r="M35" i="22"/>
  <c r="I34" i="22"/>
  <c r="A36" i="22"/>
  <c r="B35" i="22"/>
  <c r="A34" i="21"/>
  <c r="B33" i="21"/>
  <c r="I33" i="21"/>
  <c r="M34" i="21"/>
  <c r="I33" i="20"/>
  <c r="M34" i="20"/>
  <c r="A34" i="20"/>
  <c r="B33" i="20"/>
  <c r="A34" i="19" l="1"/>
  <c r="B33" i="19"/>
  <c r="M34" i="19"/>
  <c r="I33" i="19"/>
  <c r="M35" i="27"/>
  <c r="I34" i="27"/>
  <c r="A35" i="27"/>
  <c r="B34" i="27"/>
  <c r="M36" i="26"/>
  <c r="I35" i="26"/>
  <c r="A37" i="26"/>
  <c r="B36" i="26"/>
  <c r="M35" i="24"/>
  <c r="I34" i="24"/>
  <c r="A35" i="24"/>
  <c r="B34" i="24"/>
  <c r="M36" i="23"/>
  <c r="I35" i="23"/>
  <c r="A37" i="23"/>
  <c r="B36" i="23"/>
  <c r="A37" i="22"/>
  <c r="B36" i="22"/>
  <c r="M36" i="22"/>
  <c r="I35" i="22"/>
  <c r="A35" i="21"/>
  <c r="B34" i="21"/>
  <c r="M35" i="21"/>
  <c r="I34" i="21"/>
  <c r="M35" i="20"/>
  <c r="I34" i="20"/>
  <c r="A35" i="20"/>
  <c r="B34" i="20"/>
  <c r="A35" i="19" l="1"/>
  <c r="B34" i="19"/>
  <c r="I34" i="19"/>
  <c r="M35" i="19"/>
  <c r="A36" i="27"/>
  <c r="B35" i="27"/>
  <c r="I35" i="27"/>
  <c r="M36" i="27"/>
  <c r="A38" i="26"/>
  <c r="B37" i="26"/>
  <c r="I36" i="26"/>
  <c r="M37" i="26"/>
  <c r="A36" i="24"/>
  <c r="B35" i="24"/>
  <c r="M36" i="24"/>
  <c r="I35" i="24"/>
  <c r="A38" i="23"/>
  <c r="B37" i="23"/>
  <c r="I36" i="23"/>
  <c r="M37" i="23"/>
  <c r="A38" i="22"/>
  <c r="B37" i="22"/>
  <c r="M37" i="22"/>
  <c r="I36" i="22"/>
  <c r="I35" i="21"/>
  <c r="M36" i="21"/>
  <c r="A36" i="21"/>
  <c r="B35" i="21"/>
  <c r="M36" i="20"/>
  <c r="I35" i="20"/>
  <c r="A36" i="20"/>
  <c r="B35" i="20"/>
  <c r="A36" i="19" l="1"/>
  <c r="B35" i="19"/>
  <c r="M36" i="19"/>
  <c r="I35" i="19"/>
  <c r="A37" i="27"/>
  <c r="B36" i="27"/>
  <c r="M37" i="27"/>
  <c r="I36" i="27"/>
  <c r="A39" i="26"/>
  <c r="B38" i="26"/>
  <c r="I37" i="26"/>
  <c r="M38" i="26"/>
  <c r="A37" i="24"/>
  <c r="B36" i="24"/>
  <c r="M37" i="24"/>
  <c r="I36" i="24"/>
  <c r="A39" i="23"/>
  <c r="B38" i="23"/>
  <c r="I37" i="23"/>
  <c r="M38" i="23"/>
  <c r="I37" i="22"/>
  <c r="M38" i="22"/>
  <c r="A39" i="22"/>
  <c r="B38" i="22"/>
  <c r="I36" i="21"/>
  <c r="M37" i="21"/>
  <c r="A37" i="21"/>
  <c r="B36" i="21"/>
  <c r="M37" i="20"/>
  <c r="I36" i="20"/>
  <c r="A37" i="20"/>
  <c r="B36" i="20"/>
  <c r="A37" i="19" l="1"/>
  <c r="B36" i="19"/>
  <c r="I36" i="19"/>
  <c r="M37" i="19"/>
  <c r="I37" i="27"/>
  <c r="M38" i="27"/>
  <c r="A38" i="27"/>
  <c r="B37" i="27"/>
  <c r="A40" i="26"/>
  <c r="B39" i="26"/>
  <c r="M39" i="26"/>
  <c r="I38" i="26"/>
  <c r="I37" i="24"/>
  <c r="M38" i="24"/>
  <c r="A38" i="24"/>
  <c r="B37" i="24"/>
  <c r="B39" i="23"/>
  <c r="A40" i="23"/>
  <c r="M39" i="23"/>
  <c r="I38" i="23"/>
  <c r="M39" i="22"/>
  <c r="I38" i="22"/>
  <c r="A40" i="22"/>
  <c r="B39" i="22"/>
  <c r="I37" i="21"/>
  <c r="M38" i="21"/>
  <c r="A38" i="21"/>
  <c r="B37" i="21"/>
  <c r="I37" i="20"/>
  <c r="M38" i="20"/>
  <c r="A38" i="20"/>
  <c r="B37" i="20"/>
  <c r="A38" i="19" l="1"/>
  <c r="B37" i="19"/>
  <c r="M38" i="19"/>
  <c r="I37" i="19"/>
  <c r="A39" i="27"/>
  <c r="B38" i="27"/>
  <c r="M39" i="27"/>
  <c r="I38" i="27"/>
  <c r="M40" i="26"/>
  <c r="I39" i="26"/>
  <c r="A41" i="26"/>
  <c r="B40" i="26"/>
  <c r="M39" i="24"/>
  <c r="I38" i="24"/>
  <c r="A39" i="24"/>
  <c r="B38" i="24"/>
  <c r="A41" i="23"/>
  <c r="B40" i="23"/>
  <c r="M40" i="23"/>
  <c r="I39" i="23"/>
  <c r="I39" i="22"/>
  <c r="M40" i="22"/>
  <c r="A41" i="22"/>
  <c r="B40" i="22"/>
  <c r="A39" i="21"/>
  <c r="B38" i="21"/>
  <c r="M39" i="21"/>
  <c r="I38" i="21"/>
  <c r="M39" i="20"/>
  <c r="I38" i="20"/>
  <c r="A39" i="20"/>
  <c r="B38" i="20"/>
  <c r="A39" i="19" l="1"/>
  <c r="B38" i="19"/>
  <c r="I38" i="19"/>
  <c r="M39" i="19"/>
  <c r="I39" i="27"/>
  <c r="M40" i="27"/>
  <c r="A40" i="27"/>
  <c r="B39" i="27"/>
  <c r="A42" i="26"/>
  <c r="B41" i="26"/>
  <c r="I40" i="26"/>
  <c r="M41" i="26"/>
  <c r="A40" i="24"/>
  <c r="B39" i="24"/>
  <c r="M40" i="24"/>
  <c r="I39" i="24"/>
  <c r="I40" i="23"/>
  <c r="M41" i="23"/>
  <c r="A42" i="23"/>
  <c r="B41" i="23"/>
  <c r="M41" i="22"/>
  <c r="I40" i="22"/>
  <c r="A42" i="22"/>
  <c r="B41" i="22"/>
  <c r="I39" i="21"/>
  <c r="M40" i="21"/>
  <c r="A40" i="21"/>
  <c r="B39" i="21"/>
  <c r="M40" i="20"/>
  <c r="I39" i="20"/>
  <c r="A40" i="20"/>
  <c r="B39" i="20"/>
  <c r="A40" i="19" l="1"/>
  <c r="B39" i="19"/>
  <c r="I39" i="19"/>
  <c r="M40" i="19"/>
  <c r="M41" i="27"/>
  <c r="I40" i="27"/>
  <c r="A41" i="27"/>
  <c r="B40" i="27"/>
  <c r="A43" i="26"/>
  <c r="B42" i="26"/>
  <c r="I41" i="26"/>
  <c r="M42" i="26"/>
  <c r="M41" i="24"/>
  <c r="I40" i="24"/>
  <c r="A41" i="24"/>
  <c r="B40" i="24"/>
  <c r="I41" i="23"/>
  <c r="M42" i="23"/>
  <c r="A43" i="23"/>
  <c r="B42" i="23"/>
  <c r="I41" i="22"/>
  <c r="M42" i="22"/>
  <c r="A43" i="22"/>
  <c r="B42" i="22"/>
  <c r="M41" i="21"/>
  <c r="I40" i="21"/>
  <c r="B40" i="21"/>
  <c r="A41" i="21"/>
  <c r="M41" i="20"/>
  <c r="I40" i="20"/>
  <c r="A41" i="20"/>
  <c r="B40" i="20"/>
  <c r="A41" i="19" l="1"/>
  <c r="B40" i="19"/>
  <c r="I40" i="19"/>
  <c r="M41" i="19"/>
  <c r="A42" i="27"/>
  <c r="B41" i="27"/>
  <c r="I41" i="27"/>
  <c r="M42" i="27"/>
  <c r="A44" i="26"/>
  <c r="B43" i="26"/>
  <c r="M43" i="26"/>
  <c r="I42" i="26"/>
  <c r="A42" i="24"/>
  <c r="B41" i="24"/>
  <c r="I41" i="24"/>
  <c r="M42" i="24"/>
  <c r="M43" i="23"/>
  <c r="I42" i="23"/>
  <c r="A44" i="23"/>
  <c r="B43" i="23"/>
  <c r="M43" i="22"/>
  <c r="I42" i="22"/>
  <c r="A44" i="22"/>
  <c r="B43" i="22"/>
  <c r="I41" i="21"/>
  <c r="M42" i="21"/>
  <c r="A42" i="21"/>
  <c r="B41" i="21"/>
  <c r="I41" i="20"/>
  <c r="M42" i="20"/>
  <c r="A42" i="20"/>
  <c r="B41" i="20"/>
  <c r="A42" i="19" l="1"/>
  <c r="B41" i="19"/>
  <c r="M42" i="19"/>
  <c r="I41" i="19"/>
  <c r="A43" i="27"/>
  <c r="B42" i="27"/>
  <c r="M43" i="27"/>
  <c r="I42" i="27"/>
  <c r="M44" i="26"/>
  <c r="I43" i="26"/>
  <c r="A45" i="26"/>
  <c r="B45" i="26" s="1"/>
  <c r="B44" i="26"/>
  <c r="A43" i="24"/>
  <c r="B42" i="24"/>
  <c r="M43" i="24"/>
  <c r="I42" i="24"/>
  <c r="A45" i="23"/>
  <c r="B45" i="23" s="1"/>
  <c r="B44" i="23"/>
  <c r="M44" i="23"/>
  <c r="I43" i="23"/>
  <c r="A45" i="22"/>
  <c r="B45" i="22" s="1"/>
  <c r="B44" i="22"/>
  <c r="I43" i="22"/>
  <c r="M44" i="22"/>
  <c r="M43" i="21"/>
  <c r="I42" i="21"/>
  <c r="A43" i="21"/>
  <c r="B42" i="21"/>
  <c r="M43" i="20"/>
  <c r="I42" i="20"/>
  <c r="A43" i="20"/>
  <c r="B42" i="20"/>
  <c r="A43" i="19" l="1"/>
  <c r="B42" i="19"/>
  <c r="I42" i="19"/>
  <c r="M43" i="19"/>
  <c r="I43" i="27"/>
  <c r="M44" i="27"/>
  <c r="A44" i="27"/>
  <c r="B43" i="27"/>
  <c r="I44" i="26"/>
  <c r="M45" i="26"/>
  <c r="I45" i="26" s="1"/>
  <c r="A44" i="24"/>
  <c r="B43" i="24"/>
  <c r="M44" i="24"/>
  <c r="I43" i="24"/>
  <c r="I44" i="23"/>
  <c r="M45" i="23"/>
  <c r="I45" i="23" s="1"/>
  <c r="M45" i="22"/>
  <c r="I45" i="22" s="1"/>
  <c r="I44" i="22"/>
  <c r="A44" i="21"/>
  <c r="B43" i="21"/>
  <c r="M44" i="21"/>
  <c r="I43" i="21"/>
  <c r="M44" i="20"/>
  <c r="I43" i="20"/>
  <c r="A44" i="20"/>
  <c r="B43" i="20"/>
  <c r="B43" i="19" l="1"/>
  <c r="A44" i="19"/>
  <c r="M44" i="19"/>
  <c r="I43" i="19"/>
  <c r="M45" i="27"/>
  <c r="I45" i="27" s="1"/>
  <c r="I44" i="27"/>
  <c r="B44" i="27"/>
  <c r="A45" i="27"/>
  <c r="B45" i="27" s="1"/>
  <c r="A45" i="24"/>
  <c r="B45" i="24" s="1"/>
  <c r="B44" i="24"/>
  <c r="M45" i="24"/>
  <c r="I45" i="24" s="1"/>
  <c r="I44" i="24"/>
  <c r="I44" i="21"/>
  <c r="M45" i="21"/>
  <c r="I45" i="21" s="1"/>
  <c r="B44" i="21"/>
  <c r="A45" i="21"/>
  <c r="B45" i="21" s="1"/>
  <c r="M45" i="20"/>
  <c r="I45" i="20" s="1"/>
  <c r="I44" i="20"/>
  <c r="A45" i="20"/>
  <c r="B45" i="20" s="1"/>
  <c r="B44" i="20"/>
  <c r="B44" i="19" l="1"/>
  <c r="A45" i="19"/>
  <c r="B45" i="19" s="1"/>
  <c r="M45" i="19"/>
  <c r="I45" i="19" s="1"/>
  <c r="I44" i="19"/>
</calcChain>
</file>

<file path=xl/sharedStrings.xml><?xml version="1.0" encoding="utf-8"?>
<sst xmlns="http://schemas.openxmlformats.org/spreadsheetml/2006/main" count="199" uniqueCount="29">
  <si>
    <t>TIENDA</t>
  </si>
  <si>
    <t>MES</t>
  </si>
  <si>
    <t>Venta Mes</t>
  </si>
  <si>
    <t>Diferencia Meta</t>
  </si>
  <si>
    <t>ALTO LAS CONDES</t>
  </si>
  <si>
    <t>Fecha</t>
  </si>
  <si>
    <t>Dia</t>
  </si>
  <si>
    <t>Meta x Dia</t>
  </si>
  <si>
    <t>Metas Acumulado</t>
  </si>
  <si>
    <t>Vta Real Dia</t>
  </si>
  <si>
    <t>Vta Real Acum</t>
  </si>
  <si>
    <t>Dif % Dia</t>
  </si>
  <si>
    <t>TOTAL</t>
  </si>
  <si>
    <t>META LOGICA</t>
  </si>
  <si>
    <t>META 1</t>
  </si>
  <si>
    <t>META 2</t>
  </si>
  <si>
    <t>META 3</t>
  </si>
  <si>
    <t>%</t>
  </si>
  <si>
    <t>Venta año anterior</t>
  </si>
  <si>
    <t>Venta</t>
  </si>
  <si>
    <t xml:space="preserve">Diferencia % </t>
  </si>
  <si>
    <t>% CUMPLIMIENTO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</si>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</sst>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&quot;$ &quot;* #,##0.00_-;&quot;-$ &quot;* #,##0.00_-;_-&quot;$ &quot;* \-??_-;_-@_-"/>
    <numFmt numFmtId="165" formatCode="_-&quot;$ &quot;* #,##0_-;&quot;-$ &quot;* #,##0_-;_-&quot;$ &quot;* \-??_-;_-@_-"/>
    <numFmt numFmtId="166" formatCode="0.0%"/>
    <numFmt numFmtId="167" formatCode="[$$-340A]\ #,##0"/>
    <numFmt numFmtId="168" formatCode="[$$-340A]\ #,##0;[Red]\-[$$-340A]\ #,##0"/>
    <numFmt numFmtId="169" formatCode="mmmm"/>
    <numFmt numFmtId="170" formatCode="[$-F800]dddd\,\ mmmm\ dd\,\ yyyy"/>
    <numFmt numFmtId="171" formatCode="0.0%;[Red]\-0.0%"/>
    <numFmt numFmtId="172" formatCode="0.0%;[Red]\-0.0%\ "/>
    <numFmt numFmtId="173" formatCode="yyyy"/>
  </numFmts>
  <fonts count="25" x14ac:knownFonts="1"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10"/>
      <color indexed="8"/>
      <name val="Calibri"/>
      <family val="2"/>
    </font>
    <font>
      <b/>
      <i/>
      <sz val="8"/>
      <color indexed="8"/>
      <name val="Calibri"/>
      <family val="2"/>
    </font>
    <font>
      <sz val="8"/>
      <color indexed="9"/>
      <name val="Calibri"/>
      <family val="2"/>
    </font>
    <font>
      <i/>
      <sz val="8"/>
      <color indexed="8"/>
      <name val="Calibri"/>
      <family val="2"/>
    </font>
    <font>
      <sz val="10"/>
      <name val="Arial"/>
      <family val="2"/>
    </font>
    <font>
      <sz val="10"/>
      <color indexed="59"/>
      <name val="Calibri"/>
      <family val="2"/>
    </font>
    <font>
      <sz val="9"/>
      <color indexed="8"/>
      <name val="Trebuchet MS"/>
      <family val="2"/>
    </font>
    <font>
      <sz val="9"/>
      <color rgb="FF000000"/>
      <name val="Trebuchet MS"/>
      <family val="2"/>
    </font>
    <font>
      <b/>
      <sz val="10"/>
      <color theme="0"/>
      <name val="Calibri"/>
      <family val="2"/>
    </font>
    <font>
      <sz val="9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b/>
      <sz val="10"/>
      <name val="Arial"/>
      <family val="2"/>
    </font>
    <font>
      <b/>
      <i/>
      <sz val="11"/>
      <color indexed="8"/>
      <name val="Calibri"/>
      <family val="2"/>
    </font>
    <font>
      <b/>
      <i/>
      <sz val="8"/>
      <color theme="0"/>
      <name val="Calibri"/>
      <family val="2"/>
    </font>
    <font>
      <b/>
      <sz val="9"/>
      <color theme="0"/>
      <name val="Calibri"/>
      <family val="2"/>
    </font>
    <font>
      <b/>
      <i/>
      <sz val="22"/>
      <color indexed="8"/>
      <name val="Calibri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0033CC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5D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428">
    <xf numFmtId="0" fontId="0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7">
    <xf numFmtId="0" fontId="0" fillId="0" borderId="0" xfId="0"/>
    <xf numFmtId="0" fontId="2" fillId="0" borderId="0" xfId="1539" applyFont="1"/>
    <xf numFmtId="0" fontId="2" fillId="0" borderId="0" xfId="1539" applyFont="1" applyAlignment="1"/>
    <xf numFmtId="0" fontId="7" fillId="13" borderId="2" xfId="1539" applyFont="1" applyFill="1" applyBorder="1" applyAlignment="1">
      <alignment horizontal="left"/>
    </xf>
    <xf numFmtId="0" fontId="7" fillId="13" borderId="5" xfId="1539" applyFont="1" applyFill="1" applyBorder="1" applyAlignment="1">
      <alignment horizontal="left"/>
    </xf>
    <xf numFmtId="0" fontId="3" fillId="0" borderId="0" xfId="1539" applyFont="1" applyAlignment="1">
      <alignment horizontal="left"/>
    </xf>
    <xf numFmtId="0" fontId="8" fillId="0" borderId="0" xfId="1539" applyFont="1"/>
    <xf numFmtId="0" fontId="2" fillId="10" borderId="1" xfId="1539" applyFont="1" applyFill="1" applyBorder="1" applyAlignment="1">
      <alignment horizontal="left"/>
    </xf>
    <xf numFmtId="0" fontId="9" fillId="10" borderId="1" xfId="1539" applyFont="1" applyFill="1" applyBorder="1" applyAlignment="1">
      <alignment horizontal="center"/>
    </xf>
    <xf numFmtId="0" fontId="7" fillId="12" borderId="1" xfId="1539" applyFont="1" applyFill="1" applyBorder="1" applyAlignment="1">
      <alignment horizontal="center"/>
    </xf>
    <xf numFmtId="0" fontId="9" fillId="0" borderId="0" xfId="1539" applyFont="1"/>
    <xf numFmtId="0" fontId="7" fillId="12" borderId="1" xfId="1539" applyFont="1" applyFill="1" applyBorder="1" applyAlignment="1">
      <alignment horizontal="left"/>
    </xf>
    <xf numFmtId="165" fontId="7" fillId="12" borderId="1" xfId="1" applyNumberFormat="1" applyFont="1" applyFill="1" applyBorder="1" applyAlignment="1" applyProtection="1">
      <alignment horizontal="center"/>
    </xf>
    <xf numFmtId="14" fontId="3" fillId="11" borderId="0" xfId="1539" applyNumberFormat="1" applyFont="1" applyFill="1" applyBorder="1" applyAlignment="1">
      <alignment horizontal="left"/>
    </xf>
    <xf numFmtId="165" fontId="3" fillId="12" borderId="0" xfId="1" applyNumberFormat="1" applyFont="1" applyFill="1" applyBorder="1" applyAlignment="1" applyProtection="1">
      <alignment horizontal="center" vertical="center"/>
    </xf>
    <xf numFmtId="14" fontId="3" fillId="11" borderId="11" xfId="1539" applyNumberFormat="1" applyFont="1" applyFill="1" applyBorder="1" applyAlignment="1">
      <alignment horizontal="left"/>
    </xf>
    <xf numFmtId="165" fontId="12" fillId="0" borderId="10" xfId="1" applyNumberFormat="1" applyFont="1" applyFill="1" applyBorder="1" applyAlignment="1" applyProtection="1"/>
    <xf numFmtId="0" fontId="3" fillId="13" borderId="0" xfId="1539" applyFont="1" applyFill="1" applyBorder="1" applyAlignment="1">
      <alignment horizontal="left"/>
    </xf>
    <xf numFmtId="166" fontId="3" fillId="13" borderId="0" xfId="1539" applyNumberFormat="1" applyFont="1" applyFill="1" applyBorder="1" applyAlignment="1">
      <alignment horizontal="center"/>
    </xf>
    <xf numFmtId="0" fontId="7" fillId="13" borderId="0" xfId="1539" applyFont="1" applyFill="1" applyBorder="1" applyAlignment="1">
      <alignment horizontal="left"/>
    </xf>
    <xf numFmtId="0" fontId="3" fillId="13" borderId="0" xfId="1539" applyFont="1" applyFill="1" applyBorder="1" applyAlignment="1">
      <alignment horizontal="center"/>
    </xf>
    <xf numFmtId="10" fontId="3" fillId="13" borderId="0" xfId="1539" applyNumberFormat="1" applyFont="1" applyFill="1" applyBorder="1" applyAlignment="1">
      <alignment horizontal="center"/>
    </xf>
    <xf numFmtId="168" fontId="2" fillId="0" borderId="0" xfId="1539" applyNumberFormat="1" applyFont="1"/>
    <xf numFmtId="0" fontId="2" fillId="0" borderId="0" xfId="1539" applyFont="1" applyBorder="1" applyAlignment="1"/>
    <xf numFmtId="168" fontId="7" fillId="13" borderId="0" xfId="1539" applyNumberFormat="1" applyFont="1" applyFill="1" applyBorder="1" applyAlignment="1">
      <alignment horizontal="center"/>
    </xf>
    <xf numFmtId="168" fontId="2" fillId="0" borderId="0" xfId="1539" applyNumberFormat="1" applyFont="1" applyBorder="1" applyAlignment="1"/>
    <xf numFmtId="165" fontId="12" fillId="13" borderId="8" xfId="1" applyNumberFormat="1" applyFont="1" applyFill="1" applyBorder="1" applyAlignment="1" applyProtection="1">
      <alignment horizontal="center"/>
      <protection hidden="1"/>
    </xf>
    <xf numFmtId="165" fontId="12" fillId="13" borderId="9" xfId="1" applyNumberFormat="1" applyFont="1" applyFill="1" applyBorder="1" applyAlignment="1" applyProtection="1">
      <alignment horizontal="center"/>
      <protection hidden="1"/>
    </xf>
    <xf numFmtId="168" fontId="7" fillId="13" borderId="4" xfId="1539" applyNumberFormat="1" applyFont="1" applyFill="1" applyBorder="1" applyAlignment="1" applyProtection="1">
      <alignment horizontal="center"/>
    </xf>
    <xf numFmtId="168" fontId="7" fillId="13" borderId="7" xfId="1539" applyNumberFormat="1" applyFont="1" applyFill="1" applyBorder="1" applyAlignment="1" applyProtection="1">
      <alignment horizontal="center"/>
    </xf>
    <xf numFmtId="165" fontId="13" fillId="0" borderId="12" xfId="1" applyNumberFormat="1" applyFont="1" applyFill="1" applyBorder="1" applyAlignment="1" applyProtection="1">
      <alignment horizontal="center"/>
      <protection locked="0"/>
    </xf>
    <xf numFmtId="0" fontId="14" fillId="14" borderId="13" xfId="1539" applyFont="1" applyFill="1" applyBorder="1" applyAlignment="1" applyProtection="1">
      <alignment horizontal="left"/>
      <protection locked="0"/>
    </xf>
    <xf numFmtId="167" fontId="12" fillId="13" borderId="14" xfId="0" applyNumberFormat="1" applyFont="1" applyFill="1" applyBorder="1" applyAlignment="1" applyProtection="1">
      <alignment horizontal="center"/>
      <protection hidden="1"/>
    </xf>
    <xf numFmtId="0" fontId="2" fillId="10" borderId="15" xfId="1539" applyFont="1" applyFill="1" applyBorder="1" applyAlignment="1">
      <alignment horizontal="center"/>
    </xf>
    <xf numFmtId="0" fontId="3" fillId="0" borderId="6" xfId="1539" applyFont="1" applyBorder="1" applyAlignment="1" applyProtection="1"/>
    <xf numFmtId="169" fontId="5" fillId="0" borderId="3" xfId="1539" applyNumberFormat="1" applyFont="1" applyBorder="1" applyAlignment="1" applyProtection="1">
      <alignment horizontal="left"/>
    </xf>
    <xf numFmtId="9" fontId="20" fillId="12" borderId="16" xfId="1539" applyNumberFormat="1" applyFont="1" applyFill="1" applyBorder="1" applyAlignment="1">
      <alignment horizontal="center"/>
    </xf>
    <xf numFmtId="14" fontId="11" fillId="13" borderId="9" xfId="3426" applyNumberFormat="1" applyFont="1" applyFill="1" applyBorder="1" applyAlignment="1" applyProtection="1">
      <alignment horizontal="left"/>
      <protection hidden="1"/>
    </xf>
    <xf numFmtId="170" fontId="15" fillId="15" borderId="11" xfId="3427" applyNumberFormat="1" applyFont="1" applyFill="1" applyBorder="1" applyAlignment="1" applyProtection="1">
      <alignment horizontal="left"/>
      <protection hidden="1"/>
    </xf>
    <xf numFmtId="14" fontId="16" fillId="16" borderId="11" xfId="3427" applyNumberFormat="1" applyFont="1" applyFill="1" applyBorder="1" applyAlignment="1" applyProtection="1">
      <alignment horizontal="left"/>
      <protection hidden="1"/>
    </xf>
    <xf numFmtId="0" fontId="21" fillId="17" borderId="16" xfId="1539" applyFont="1" applyFill="1" applyBorder="1" applyAlignment="1">
      <alignment horizontal="center"/>
    </xf>
    <xf numFmtId="14" fontId="2" fillId="0" borderId="0" xfId="1539" applyNumberFormat="1" applyFont="1"/>
    <xf numFmtId="171" fontId="12" fillId="0" borderId="10" xfId="2" applyNumberFormat="1" applyFont="1" applyFill="1" applyBorder="1" applyAlignment="1" applyProtection="1">
      <alignment horizontal="center"/>
      <protection hidden="1"/>
    </xf>
    <xf numFmtId="172" fontId="12" fillId="0" borderId="10" xfId="2" applyNumberFormat="1" applyFont="1" applyFill="1" applyBorder="1" applyAlignment="1" applyProtection="1">
      <alignment horizontal="center"/>
      <protection hidden="1"/>
    </xf>
    <xf numFmtId="172" fontId="12" fillId="19" borderId="10" xfId="2" applyNumberFormat="1" applyFont="1" applyFill="1" applyBorder="1" applyAlignment="1" applyProtection="1">
      <alignment horizontal="center"/>
      <protection hidden="1"/>
    </xf>
    <xf numFmtId="9" fontId="24" fillId="13" borderId="13" xfId="2" applyFont="1" applyFill="1" applyBorder="1" applyAlignment="1">
      <alignment horizontal="center"/>
    </xf>
    <xf numFmtId="0" fontId="7" fillId="20" borderId="21" xfId="1539" applyFont="1" applyFill="1" applyBorder="1" applyAlignment="1">
      <alignment horizontal="left"/>
    </xf>
    <xf numFmtId="0" fontId="7" fillId="20" borderId="23" xfId="1539" applyFont="1" applyFill="1" applyBorder="1" applyAlignment="1">
      <alignment horizontal="left"/>
    </xf>
    <xf numFmtId="173" fontId="22" fillId="18" borderId="23" xfId="1539" applyNumberFormat="1" applyFont="1" applyFill="1" applyBorder="1" applyAlignment="1" applyProtection="1">
      <alignment horizontal="left"/>
      <protection locked="0"/>
    </xf>
    <xf numFmtId="165" fontId="12" fillId="0" borderId="24" xfId="1" applyNumberFormat="1" applyFont="1" applyFill="1" applyBorder="1" applyAlignment="1" applyProtection="1">
      <protection locked="0"/>
    </xf>
    <xf numFmtId="165" fontId="12" fillId="13" borderId="25" xfId="1" applyNumberFormat="1" applyFont="1" applyFill="1" applyBorder="1" applyAlignment="1" applyProtection="1">
      <alignment horizontal="center"/>
      <protection locked="0" hidden="1"/>
    </xf>
    <xf numFmtId="165" fontId="12" fillId="13" borderId="26" xfId="1" applyNumberFormat="1" applyFont="1" applyFill="1" applyBorder="1" applyAlignment="1" applyProtection="1">
      <alignment horizontal="center"/>
      <protection locked="0" hidden="1"/>
    </xf>
    <xf numFmtId="10" fontId="17" fillId="0" borderId="29" xfId="2" applyNumberFormat="1" applyFont="1" applyFill="1" applyBorder="1" applyAlignment="1" applyProtection="1">
      <alignment horizontal="center"/>
      <protection locked="0"/>
    </xf>
    <xf numFmtId="10" fontId="17" fillId="0" borderId="27" xfId="2" applyNumberFormat="1" applyFont="1" applyFill="1" applyBorder="1" applyAlignment="1" applyProtection="1">
      <alignment horizontal="center"/>
      <protection locked="0"/>
    </xf>
    <xf numFmtId="10" fontId="17" fillId="0" borderId="30" xfId="2" applyNumberFormat="1" applyFont="1" applyFill="1" applyBorder="1" applyAlignment="1" applyProtection="1">
      <alignment horizontal="center"/>
      <protection locked="0"/>
    </xf>
    <xf numFmtId="10" fontId="17" fillId="0" borderId="28" xfId="2" applyNumberFormat="1" applyFont="1" applyFill="1" applyBorder="1" applyAlignment="1" applyProtection="1">
      <alignment horizontal="center"/>
      <protection locked="0"/>
    </xf>
    <xf numFmtId="165" fontId="3" fillId="12" borderId="11" xfId="1" applyNumberFormat="1" applyFont="1" applyFill="1" applyBorder="1" applyAlignment="1" applyProtection="1">
      <alignment horizontal="center" vertical="center"/>
      <protection locked="0"/>
    </xf>
    <xf numFmtId="0" fontId="22" fillId="18" borderId="21" xfId="1539" applyFont="1" applyFill="1" applyBorder="1" applyAlignment="1">
      <alignment horizontal="center"/>
    </xf>
    <xf numFmtId="0" fontId="22" fillId="18" borderId="22" xfId="1539" applyFont="1" applyFill="1" applyBorder="1" applyAlignment="1">
      <alignment horizontal="center"/>
    </xf>
    <xf numFmtId="0" fontId="4" fillId="12" borderId="11" xfId="1539" applyFont="1" applyFill="1" applyBorder="1" applyAlignment="1" applyProtection="1">
      <alignment horizontal="center" vertical="center"/>
      <protection locked="0"/>
    </xf>
    <xf numFmtId="0" fontId="23" fillId="13" borderId="0" xfId="1539" applyFont="1" applyFill="1" applyBorder="1" applyAlignment="1">
      <alignment horizontal="center" vertical="center"/>
    </xf>
    <xf numFmtId="168" fontId="18" fillId="13" borderId="17" xfId="1539" applyNumberFormat="1" applyFont="1" applyFill="1" applyBorder="1" applyAlignment="1" applyProtection="1">
      <alignment horizontal="center" vertical="center"/>
      <protection hidden="1"/>
    </xf>
    <xf numFmtId="168" fontId="18" fillId="13" borderId="0" xfId="1539" applyNumberFormat="1" applyFont="1" applyFill="1" applyBorder="1" applyAlignment="1" applyProtection="1">
      <alignment horizontal="center" vertical="center"/>
      <protection hidden="1"/>
    </xf>
    <xf numFmtId="169" fontId="19" fillId="11" borderId="18" xfId="1539" applyNumberFormat="1" applyFont="1" applyFill="1" applyBorder="1" applyAlignment="1" applyProtection="1">
      <alignment horizontal="center" vertical="center"/>
      <protection locked="0"/>
    </xf>
    <xf numFmtId="169" fontId="19" fillId="11" borderId="19" xfId="1539" applyNumberFormat="1" applyFont="1" applyFill="1" applyBorder="1" applyAlignment="1" applyProtection="1">
      <alignment horizontal="center" vertical="center"/>
      <protection locked="0"/>
    </xf>
    <xf numFmtId="169" fontId="19" fillId="11" borderId="20" xfId="1539" applyNumberFormat="1" applyFont="1" applyFill="1" applyBorder="1" applyAlignment="1" applyProtection="1">
      <alignment horizontal="center" vertical="center"/>
      <protection locked="0"/>
    </xf>
    <xf numFmtId="0" fontId="2" fillId="0" borderId="0" xfId="1539" applyFont="1" applyFill="1" applyAlignment="1">
      <alignment horizontal="center"/>
    </xf>
  </cellXfs>
  <cellStyles count="3428">
    <cellStyle name="=C:\WINNT\SYSTEM32\COMMAND.COM" xfId="2151"/>
    <cellStyle name="=C:\WINNT\SYSTEM32\COMMAND.COM 2" xfId="2152"/>
    <cellStyle name="20% - Énfasis1 10" xfId="3"/>
    <cellStyle name="20% - Énfasis1 100" xfId="4"/>
    <cellStyle name="20% - Énfasis1 101" xfId="5"/>
    <cellStyle name="20% - Énfasis1 102" xfId="6"/>
    <cellStyle name="20% - Énfasis1 103" xfId="7"/>
    <cellStyle name="20% - Énfasis1 104" xfId="8"/>
    <cellStyle name="20% - Énfasis1 105" xfId="9"/>
    <cellStyle name="20% - Énfasis1 106" xfId="10"/>
    <cellStyle name="20% - Énfasis1 107" xfId="11"/>
    <cellStyle name="20% - Énfasis1 108" xfId="12"/>
    <cellStyle name="20% - Énfasis1 109" xfId="13"/>
    <cellStyle name="20% - Énfasis1 11" xfId="14"/>
    <cellStyle name="20% - Énfasis1 110" xfId="15"/>
    <cellStyle name="20% - Énfasis1 111" xfId="16"/>
    <cellStyle name="20% - Énfasis1 112" xfId="17"/>
    <cellStyle name="20% - Énfasis1 113" xfId="18"/>
    <cellStyle name="20% - Énfasis1 114" xfId="19"/>
    <cellStyle name="20% - Énfasis1 115" xfId="20"/>
    <cellStyle name="20% - Énfasis1 116" xfId="21"/>
    <cellStyle name="20% - Énfasis1 117" xfId="22"/>
    <cellStyle name="20% - Énfasis1 118" xfId="23"/>
    <cellStyle name="20% - Énfasis1 119" xfId="24"/>
    <cellStyle name="20% - Énfasis1 12" xfId="25"/>
    <cellStyle name="20% - Énfasis1 120" xfId="26"/>
    <cellStyle name="20% - Énfasis1 121" xfId="27"/>
    <cellStyle name="20% - Énfasis1 122" xfId="28"/>
    <cellStyle name="20% - Énfasis1 123" xfId="29"/>
    <cellStyle name="20% - Énfasis1 124" xfId="30"/>
    <cellStyle name="20% - Énfasis1 125" xfId="31"/>
    <cellStyle name="20% - Énfasis1 126" xfId="32"/>
    <cellStyle name="20% - Énfasis1 127" xfId="33"/>
    <cellStyle name="20% - Énfasis1 128" xfId="34"/>
    <cellStyle name="20% - Énfasis1 129" xfId="35"/>
    <cellStyle name="20% - Énfasis1 13" xfId="36"/>
    <cellStyle name="20% - Énfasis1 130" xfId="37"/>
    <cellStyle name="20% - Énfasis1 131" xfId="38"/>
    <cellStyle name="20% - Énfasis1 132" xfId="39"/>
    <cellStyle name="20% - Énfasis1 133" xfId="40"/>
    <cellStyle name="20% - Énfasis1 134" xfId="41"/>
    <cellStyle name="20% - Énfasis1 135" xfId="42"/>
    <cellStyle name="20% - Énfasis1 136" xfId="43"/>
    <cellStyle name="20% - Énfasis1 137" xfId="44"/>
    <cellStyle name="20% - Énfasis1 14" xfId="45"/>
    <cellStyle name="20% - Énfasis1 15" xfId="46"/>
    <cellStyle name="20% - Énfasis1 16" xfId="47"/>
    <cellStyle name="20% - Énfasis1 17" xfId="48"/>
    <cellStyle name="20% - Énfasis1 18" xfId="49"/>
    <cellStyle name="20% - Énfasis1 19" xfId="50"/>
    <cellStyle name="20% - Énfasis1 2" xfId="51"/>
    <cellStyle name="20% - Énfasis1 2 2" xfId="52"/>
    <cellStyle name="20% - Énfasis1 2 2 2" xfId="53"/>
    <cellStyle name="20% - Énfasis1 2 2 2 2" xfId="54"/>
    <cellStyle name="20% - Énfasis1 2 2 2 3" xfId="55"/>
    <cellStyle name="20% - Énfasis1 2 2 3" xfId="56"/>
    <cellStyle name="20% - Énfasis1 2 2 4" xfId="57"/>
    <cellStyle name="20% - Énfasis1 2 2_Vta.11" xfId="58"/>
    <cellStyle name="20% - Énfasis1 2 3" xfId="59"/>
    <cellStyle name="20% - Énfasis1 2 3 2" xfId="60"/>
    <cellStyle name="20% - Énfasis1 2 3 2 2" xfId="61"/>
    <cellStyle name="20% - Énfasis1 2 3 2 3" xfId="62"/>
    <cellStyle name="20% - Énfasis1 2 3 3" xfId="63"/>
    <cellStyle name="20% - Énfasis1 2 3 4" xfId="64"/>
    <cellStyle name="20% - Énfasis1 2 3_VtA.11" xfId="65"/>
    <cellStyle name="20% - Énfasis1 2 4" xfId="66"/>
    <cellStyle name="20% - Énfasis1 2 4 2" xfId="67"/>
    <cellStyle name="20% - Énfasis1 2 4 3" xfId="68"/>
    <cellStyle name="20% - Énfasis1 2 5" xfId="69"/>
    <cellStyle name="20% - Énfasis1 2 6" xfId="70"/>
    <cellStyle name="20% - Énfasis1 2_Hoja1" xfId="81"/>
    <cellStyle name="20% - Énfasis1 20" xfId="71"/>
    <cellStyle name="20% - Énfasis1 21" xfId="72"/>
    <cellStyle name="20% - Énfasis1 22" xfId="73"/>
    <cellStyle name="20% - Énfasis1 23" xfId="74"/>
    <cellStyle name="20% - Énfasis1 24" xfId="75"/>
    <cellStyle name="20% - Énfasis1 25" xfId="76"/>
    <cellStyle name="20% - Énfasis1 26" xfId="77"/>
    <cellStyle name="20% - Énfasis1 27" xfId="78"/>
    <cellStyle name="20% - Énfasis1 28" xfId="79"/>
    <cellStyle name="20% - Énfasis1 29" xfId="80"/>
    <cellStyle name="20% - Énfasis1 3" xfId="82"/>
    <cellStyle name="20% - Énfasis1 3 2" xfId="83"/>
    <cellStyle name="20% - Énfasis1 3 2 2" xfId="84"/>
    <cellStyle name="20% - Énfasis1 3 2 3" xfId="85"/>
    <cellStyle name="20% - Énfasis1 3 2 4" xfId="86"/>
    <cellStyle name="20% - Énfasis1 3 2_Vta.11" xfId="87"/>
    <cellStyle name="20% - Énfasis1 3 3" xfId="88"/>
    <cellStyle name="20% - Énfasis1 3 4" xfId="89"/>
    <cellStyle name="20% - Énfasis1 3 5" xfId="90"/>
    <cellStyle name="20% - Énfasis1 3_VtA.11" xfId="101"/>
    <cellStyle name="20% - Énfasis1 30" xfId="91"/>
    <cellStyle name="20% - Énfasis1 31" xfId="92"/>
    <cellStyle name="20% - Énfasis1 32" xfId="93"/>
    <cellStyle name="20% - Énfasis1 33" xfId="94"/>
    <cellStyle name="20% - Énfasis1 34" xfId="95"/>
    <cellStyle name="20% - Énfasis1 35" xfId="96"/>
    <cellStyle name="20% - Énfasis1 36" xfId="97"/>
    <cellStyle name="20% - Énfasis1 37" xfId="98"/>
    <cellStyle name="20% - Énfasis1 38" xfId="99"/>
    <cellStyle name="20% - Énfasis1 39" xfId="100"/>
    <cellStyle name="20% - Énfasis1 4" xfId="102"/>
    <cellStyle name="20% - Énfasis1 4 2" xfId="103"/>
    <cellStyle name="20% - Énfasis1 4 3" xfId="104"/>
    <cellStyle name="20% - Énfasis1 4 4" xfId="105"/>
    <cellStyle name="20% - Énfasis1 4_Vta.11" xfId="116"/>
    <cellStyle name="20% - Énfasis1 40" xfId="106"/>
    <cellStyle name="20% - Énfasis1 41" xfId="107"/>
    <cellStyle name="20% - Énfasis1 42" xfId="108"/>
    <cellStyle name="20% - Énfasis1 43" xfId="109"/>
    <cellStyle name="20% - Énfasis1 44" xfId="110"/>
    <cellStyle name="20% - Énfasis1 45" xfId="111"/>
    <cellStyle name="20% - Énfasis1 46" xfId="112"/>
    <cellStyle name="20% - Énfasis1 47" xfId="113"/>
    <cellStyle name="20% - Énfasis1 48" xfId="114"/>
    <cellStyle name="20% - Énfasis1 49" xfId="115"/>
    <cellStyle name="20% - Énfasis1 5" xfId="117"/>
    <cellStyle name="20% - Énfasis1 50" xfId="118"/>
    <cellStyle name="20% - Énfasis1 51" xfId="119"/>
    <cellStyle name="20% - Énfasis1 52" xfId="120"/>
    <cellStyle name="20% - Énfasis1 53" xfId="121"/>
    <cellStyle name="20% - Énfasis1 54" xfId="122"/>
    <cellStyle name="20% - Énfasis1 55" xfId="123"/>
    <cellStyle name="20% - Énfasis1 56" xfId="124"/>
    <cellStyle name="20% - Énfasis1 57" xfId="125"/>
    <cellStyle name="20% - Énfasis1 58" xfId="126"/>
    <cellStyle name="20% - Énfasis1 59" xfId="127"/>
    <cellStyle name="20% - Énfasis1 6" xfId="128"/>
    <cellStyle name="20% - Énfasis1 60" xfId="129"/>
    <cellStyle name="20% - Énfasis1 61" xfId="130"/>
    <cellStyle name="20% - Énfasis1 62" xfId="131"/>
    <cellStyle name="20% - Énfasis1 63" xfId="132"/>
    <cellStyle name="20% - Énfasis1 64" xfId="133"/>
    <cellStyle name="20% - Énfasis1 65" xfId="134"/>
    <cellStyle name="20% - Énfasis1 66" xfId="135"/>
    <cellStyle name="20% - Énfasis1 67" xfId="136"/>
    <cellStyle name="20% - Énfasis1 68" xfId="137"/>
    <cellStyle name="20% - Énfasis1 69" xfId="138"/>
    <cellStyle name="20% - Énfasis1 7" xfId="139"/>
    <cellStyle name="20% - Énfasis1 70" xfId="140"/>
    <cellStyle name="20% - Énfasis1 71" xfId="141"/>
    <cellStyle name="20% - Énfasis1 72" xfId="142"/>
    <cellStyle name="20% - Énfasis1 73" xfId="143"/>
    <cellStyle name="20% - Énfasis1 74" xfId="144"/>
    <cellStyle name="20% - Énfasis1 75" xfId="145"/>
    <cellStyle name="20% - Énfasis1 76" xfId="146"/>
    <cellStyle name="20% - Énfasis1 77" xfId="147"/>
    <cellStyle name="20% - Énfasis1 78" xfId="148"/>
    <cellStyle name="20% - Énfasis1 79" xfId="149"/>
    <cellStyle name="20% - Énfasis1 8" xfId="150"/>
    <cellStyle name="20% - Énfasis1 80" xfId="151"/>
    <cellStyle name="20% - Énfasis1 81" xfId="152"/>
    <cellStyle name="20% - Énfasis1 82" xfId="153"/>
    <cellStyle name="20% - Énfasis1 83" xfId="154"/>
    <cellStyle name="20% - Énfasis1 84" xfId="155"/>
    <cellStyle name="20% - Énfasis1 85" xfId="156"/>
    <cellStyle name="20% - Énfasis1 86" xfId="157"/>
    <cellStyle name="20% - Énfasis1 87" xfId="158"/>
    <cellStyle name="20% - Énfasis1 88" xfId="159"/>
    <cellStyle name="20% - Énfasis1 89" xfId="160"/>
    <cellStyle name="20% - Énfasis1 9" xfId="161"/>
    <cellStyle name="20% - Énfasis1 90" xfId="162"/>
    <cellStyle name="20% - Énfasis1 91" xfId="163"/>
    <cellStyle name="20% - Énfasis1 92" xfId="164"/>
    <cellStyle name="20% - Énfasis1 93" xfId="165"/>
    <cellStyle name="20% - Énfasis1 94" xfId="166"/>
    <cellStyle name="20% - Énfasis1 95" xfId="167"/>
    <cellStyle name="20% - Énfasis1 96" xfId="168"/>
    <cellStyle name="20% - Énfasis1 97" xfId="169"/>
    <cellStyle name="20% - Énfasis1 98" xfId="170"/>
    <cellStyle name="20% - Énfasis1 99" xfId="171"/>
    <cellStyle name="20% - Énfasis2 10" xfId="172"/>
    <cellStyle name="20% - Énfasis2 100" xfId="173"/>
    <cellStyle name="20% - Énfasis2 101" xfId="174"/>
    <cellStyle name="20% - Énfasis2 102" xfId="175"/>
    <cellStyle name="20% - Énfasis2 103" xfId="176"/>
    <cellStyle name="20% - Énfasis2 104" xfId="177"/>
    <cellStyle name="20% - Énfasis2 105" xfId="178"/>
    <cellStyle name="20% - Énfasis2 106" xfId="179"/>
    <cellStyle name="20% - Énfasis2 107" xfId="180"/>
    <cellStyle name="20% - Énfasis2 108" xfId="181"/>
    <cellStyle name="20% - Énfasis2 109" xfId="182"/>
    <cellStyle name="20% - Énfasis2 11" xfId="183"/>
    <cellStyle name="20% - Énfasis2 110" xfId="184"/>
    <cellStyle name="20% - Énfasis2 111" xfId="185"/>
    <cellStyle name="20% - Énfasis2 112" xfId="186"/>
    <cellStyle name="20% - Énfasis2 113" xfId="187"/>
    <cellStyle name="20% - Énfasis2 114" xfId="188"/>
    <cellStyle name="20% - Énfasis2 115" xfId="189"/>
    <cellStyle name="20% - Énfasis2 116" xfId="190"/>
    <cellStyle name="20% - Énfasis2 117" xfId="191"/>
    <cellStyle name="20% - Énfasis2 118" xfId="192"/>
    <cellStyle name="20% - Énfasis2 119" xfId="193"/>
    <cellStyle name="20% - Énfasis2 12" xfId="194"/>
    <cellStyle name="20% - Énfasis2 120" xfId="195"/>
    <cellStyle name="20% - Énfasis2 121" xfId="196"/>
    <cellStyle name="20% - Énfasis2 122" xfId="197"/>
    <cellStyle name="20% - Énfasis2 123" xfId="198"/>
    <cellStyle name="20% - Énfasis2 124" xfId="199"/>
    <cellStyle name="20% - Énfasis2 125" xfId="200"/>
    <cellStyle name="20% - Énfasis2 126" xfId="201"/>
    <cellStyle name="20% - Énfasis2 127" xfId="202"/>
    <cellStyle name="20% - Énfasis2 128" xfId="203"/>
    <cellStyle name="20% - Énfasis2 129" xfId="204"/>
    <cellStyle name="20% - Énfasis2 13" xfId="205"/>
    <cellStyle name="20% - Énfasis2 130" xfId="206"/>
    <cellStyle name="20% - Énfasis2 131" xfId="207"/>
    <cellStyle name="20% - Énfasis2 132" xfId="208"/>
    <cellStyle name="20% - Énfasis2 133" xfId="209"/>
    <cellStyle name="20% - Énfasis2 134" xfId="210"/>
    <cellStyle name="20% - Énfasis2 135" xfId="211"/>
    <cellStyle name="20% - Énfasis2 136" xfId="212"/>
    <cellStyle name="20% - Énfasis2 137" xfId="213"/>
    <cellStyle name="20% - Énfasis2 14" xfId="214"/>
    <cellStyle name="20% - Énfasis2 15" xfId="215"/>
    <cellStyle name="20% - Énfasis2 16" xfId="216"/>
    <cellStyle name="20% - Énfasis2 17" xfId="217"/>
    <cellStyle name="20% - Énfasis2 18" xfId="218"/>
    <cellStyle name="20% - Énfasis2 19" xfId="219"/>
    <cellStyle name="20% - Énfasis2 2" xfId="220"/>
    <cellStyle name="20% - Énfasis2 2 2" xfId="221"/>
    <cellStyle name="20% - Énfasis2 2 2 2" xfId="222"/>
    <cellStyle name="20% - Énfasis2 2 2 2 2" xfId="223"/>
    <cellStyle name="20% - Énfasis2 2 2 2 3" xfId="224"/>
    <cellStyle name="20% - Énfasis2 2 2 3" xfId="225"/>
    <cellStyle name="20% - Énfasis2 2 2 4" xfId="226"/>
    <cellStyle name="20% - Énfasis2 2 2_Vta.11" xfId="227"/>
    <cellStyle name="20% - Énfasis2 2 3" xfId="228"/>
    <cellStyle name="20% - Énfasis2 2 3 2" xfId="229"/>
    <cellStyle name="20% - Énfasis2 2 3 2 2" xfId="230"/>
    <cellStyle name="20% - Énfasis2 2 3 2 3" xfId="231"/>
    <cellStyle name="20% - Énfasis2 2 3 3" xfId="232"/>
    <cellStyle name="20% - Énfasis2 2 3 4" xfId="233"/>
    <cellStyle name="20% - Énfasis2 2 3_VtA.11" xfId="234"/>
    <cellStyle name="20% - Énfasis2 2 4" xfId="235"/>
    <cellStyle name="20% - Énfasis2 2 4 2" xfId="236"/>
    <cellStyle name="20% - Énfasis2 2 4 3" xfId="237"/>
    <cellStyle name="20% - Énfasis2 2 5" xfId="238"/>
    <cellStyle name="20% - Énfasis2 2 6" xfId="239"/>
    <cellStyle name="20% - Énfasis2 2_Hoja1" xfId="250"/>
    <cellStyle name="20% - Énfasis2 20" xfId="240"/>
    <cellStyle name="20% - Énfasis2 21" xfId="241"/>
    <cellStyle name="20% - Énfasis2 22" xfId="242"/>
    <cellStyle name="20% - Énfasis2 23" xfId="243"/>
    <cellStyle name="20% - Énfasis2 24" xfId="244"/>
    <cellStyle name="20% - Énfasis2 25" xfId="245"/>
    <cellStyle name="20% - Énfasis2 26" xfId="246"/>
    <cellStyle name="20% - Énfasis2 27" xfId="247"/>
    <cellStyle name="20% - Énfasis2 28" xfId="248"/>
    <cellStyle name="20% - Énfasis2 29" xfId="249"/>
    <cellStyle name="20% - Énfasis2 3" xfId="251"/>
    <cellStyle name="20% - Énfasis2 3 2" xfId="252"/>
    <cellStyle name="20% - Énfasis2 3 2 2" xfId="253"/>
    <cellStyle name="20% - Énfasis2 3 2 3" xfId="254"/>
    <cellStyle name="20% - Énfasis2 3 2 4" xfId="255"/>
    <cellStyle name="20% - Énfasis2 3 2_Vta.11" xfId="256"/>
    <cellStyle name="20% - Énfasis2 3 3" xfId="257"/>
    <cellStyle name="20% - Énfasis2 3 4" xfId="258"/>
    <cellStyle name="20% - Énfasis2 3 5" xfId="259"/>
    <cellStyle name="20% - Énfasis2 3_VtA.11" xfId="270"/>
    <cellStyle name="20% - Énfasis2 30" xfId="260"/>
    <cellStyle name="20% - Énfasis2 31" xfId="261"/>
    <cellStyle name="20% - Énfasis2 32" xfId="262"/>
    <cellStyle name="20% - Énfasis2 33" xfId="263"/>
    <cellStyle name="20% - Énfasis2 34" xfId="264"/>
    <cellStyle name="20% - Énfasis2 35" xfId="265"/>
    <cellStyle name="20% - Énfasis2 36" xfId="266"/>
    <cellStyle name="20% - Énfasis2 37" xfId="267"/>
    <cellStyle name="20% - Énfasis2 38" xfId="268"/>
    <cellStyle name="20% - Énfasis2 39" xfId="269"/>
    <cellStyle name="20% - Énfasis2 4" xfId="271"/>
    <cellStyle name="20% - Énfasis2 4 2" xfId="272"/>
    <cellStyle name="20% - Énfasis2 4 3" xfId="273"/>
    <cellStyle name="20% - Énfasis2 4 4" xfId="274"/>
    <cellStyle name="20% - Énfasis2 4_Vta.11" xfId="285"/>
    <cellStyle name="20% - Énfasis2 40" xfId="275"/>
    <cellStyle name="20% - Énfasis2 41" xfId="276"/>
    <cellStyle name="20% - Énfasis2 42" xfId="277"/>
    <cellStyle name="20% - Énfasis2 43" xfId="278"/>
    <cellStyle name="20% - Énfasis2 44" xfId="279"/>
    <cellStyle name="20% - Énfasis2 45" xfId="280"/>
    <cellStyle name="20% - Énfasis2 46" xfId="281"/>
    <cellStyle name="20% - Énfasis2 47" xfId="282"/>
    <cellStyle name="20% - Énfasis2 48" xfId="283"/>
    <cellStyle name="20% - Énfasis2 49" xfId="284"/>
    <cellStyle name="20% - Énfasis2 5" xfId="286"/>
    <cellStyle name="20% - Énfasis2 50" xfId="287"/>
    <cellStyle name="20% - Énfasis2 51" xfId="288"/>
    <cellStyle name="20% - Énfasis2 52" xfId="289"/>
    <cellStyle name="20% - Énfasis2 53" xfId="290"/>
    <cellStyle name="20% - Énfasis2 54" xfId="291"/>
    <cellStyle name="20% - Énfasis2 55" xfId="292"/>
    <cellStyle name="20% - Énfasis2 56" xfId="293"/>
    <cellStyle name="20% - Énfasis2 57" xfId="294"/>
    <cellStyle name="20% - Énfasis2 58" xfId="295"/>
    <cellStyle name="20% - Énfasis2 59" xfId="296"/>
    <cellStyle name="20% - Énfasis2 6" xfId="297"/>
    <cellStyle name="20% - Énfasis2 60" xfId="298"/>
    <cellStyle name="20% - Énfasis2 61" xfId="299"/>
    <cellStyle name="20% - Énfasis2 62" xfId="300"/>
    <cellStyle name="20% - Énfasis2 63" xfId="301"/>
    <cellStyle name="20% - Énfasis2 64" xfId="302"/>
    <cellStyle name="20% - Énfasis2 65" xfId="303"/>
    <cellStyle name="20% - Énfasis2 66" xfId="304"/>
    <cellStyle name="20% - Énfasis2 67" xfId="305"/>
    <cellStyle name="20% - Énfasis2 68" xfId="306"/>
    <cellStyle name="20% - Énfasis2 69" xfId="307"/>
    <cellStyle name="20% - Énfasis2 7" xfId="308"/>
    <cellStyle name="20% - Énfasis2 70" xfId="309"/>
    <cellStyle name="20% - Énfasis2 71" xfId="310"/>
    <cellStyle name="20% - Énfasis2 72" xfId="311"/>
    <cellStyle name="20% - Énfasis2 73" xfId="312"/>
    <cellStyle name="20% - Énfasis2 74" xfId="313"/>
    <cellStyle name="20% - Énfasis2 75" xfId="314"/>
    <cellStyle name="20% - Énfasis2 76" xfId="315"/>
    <cellStyle name="20% - Énfasis2 77" xfId="316"/>
    <cellStyle name="20% - Énfasis2 78" xfId="317"/>
    <cellStyle name="20% - Énfasis2 79" xfId="318"/>
    <cellStyle name="20% - Énfasis2 8" xfId="319"/>
    <cellStyle name="20% - Énfasis2 80" xfId="320"/>
    <cellStyle name="20% - Énfasis2 81" xfId="321"/>
    <cellStyle name="20% - Énfasis2 82" xfId="322"/>
    <cellStyle name="20% - Énfasis2 83" xfId="323"/>
    <cellStyle name="20% - Énfasis2 84" xfId="324"/>
    <cellStyle name="20% - Énfasis2 85" xfId="325"/>
    <cellStyle name="20% - Énfasis2 86" xfId="326"/>
    <cellStyle name="20% - Énfasis2 87" xfId="327"/>
    <cellStyle name="20% - Énfasis2 88" xfId="328"/>
    <cellStyle name="20% - Énfasis2 89" xfId="329"/>
    <cellStyle name="20% - Énfasis2 9" xfId="330"/>
    <cellStyle name="20% - Énfasis2 90" xfId="331"/>
    <cellStyle name="20% - Énfasis2 91" xfId="332"/>
    <cellStyle name="20% - Énfasis2 92" xfId="333"/>
    <cellStyle name="20% - Énfasis2 93" xfId="334"/>
    <cellStyle name="20% - Énfasis2 94" xfId="335"/>
    <cellStyle name="20% - Énfasis2 95" xfId="336"/>
    <cellStyle name="20% - Énfasis2 96" xfId="337"/>
    <cellStyle name="20% - Énfasis2 97" xfId="338"/>
    <cellStyle name="20% - Énfasis2 98" xfId="339"/>
    <cellStyle name="20% - Énfasis2 99" xfId="340"/>
    <cellStyle name="20% - Énfasis3 10" xfId="341"/>
    <cellStyle name="20% - Énfasis3 100" xfId="342"/>
    <cellStyle name="20% - Énfasis3 101" xfId="343"/>
    <cellStyle name="20% - Énfasis3 102" xfId="344"/>
    <cellStyle name="20% - Énfasis3 103" xfId="345"/>
    <cellStyle name="20% - Énfasis3 104" xfId="346"/>
    <cellStyle name="20% - Énfasis3 105" xfId="347"/>
    <cellStyle name="20% - Énfasis3 106" xfId="348"/>
    <cellStyle name="20% - Énfasis3 107" xfId="349"/>
    <cellStyle name="20% - Énfasis3 108" xfId="350"/>
    <cellStyle name="20% - Énfasis3 109" xfId="351"/>
    <cellStyle name="20% - Énfasis3 11" xfId="352"/>
    <cellStyle name="20% - Énfasis3 110" xfId="353"/>
    <cellStyle name="20% - Énfasis3 111" xfId="354"/>
    <cellStyle name="20% - Énfasis3 112" xfId="355"/>
    <cellStyle name="20% - Énfasis3 113" xfId="356"/>
    <cellStyle name="20% - Énfasis3 114" xfId="357"/>
    <cellStyle name="20% - Énfasis3 115" xfId="358"/>
    <cellStyle name="20% - Énfasis3 116" xfId="359"/>
    <cellStyle name="20% - Énfasis3 117" xfId="360"/>
    <cellStyle name="20% - Énfasis3 118" xfId="361"/>
    <cellStyle name="20% - Énfasis3 119" xfId="362"/>
    <cellStyle name="20% - Énfasis3 12" xfId="363"/>
    <cellStyle name="20% - Énfasis3 120" xfId="364"/>
    <cellStyle name="20% - Énfasis3 121" xfId="365"/>
    <cellStyle name="20% - Énfasis3 122" xfId="366"/>
    <cellStyle name="20% - Énfasis3 123" xfId="367"/>
    <cellStyle name="20% - Énfasis3 124" xfId="368"/>
    <cellStyle name="20% - Énfasis3 125" xfId="369"/>
    <cellStyle name="20% - Énfasis3 126" xfId="370"/>
    <cellStyle name="20% - Énfasis3 127" xfId="371"/>
    <cellStyle name="20% - Énfasis3 128" xfId="372"/>
    <cellStyle name="20% - Énfasis3 129" xfId="373"/>
    <cellStyle name="20% - Énfasis3 13" xfId="374"/>
    <cellStyle name="20% - Énfasis3 130" xfId="375"/>
    <cellStyle name="20% - Énfasis3 131" xfId="376"/>
    <cellStyle name="20% - Énfasis3 132" xfId="377"/>
    <cellStyle name="20% - Énfasis3 133" xfId="378"/>
    <cellStyle name="20% - Énfasis3 134" xfId="379"/>
    <cellStyle name="20% - Énfasis3 135" xfId="380"/>
    <cellStyle name="20% - Énfasis3 136" xfId="381"/>
    <cellStyle name="20% - Énfasis3 137" xfId="382"/>
    <cellStyle name="20% - Énfasis3 14" xfId="383"/>
    <cellStyle name="20% - Énfasis3 15" xfId="384"/>
    <cellStyle name="20% - Énfasis3 16" xfId="385"/>
    <cellStyle name="20% - Énfasis3 17" xfId="386"/>
    <cellStyle name="20% - Énfasis3 18" xfId="387"/>
    <cellStyle name="20% - Énfasis3 19" xfId="388"/>
    <cellStyle name="20% - Énfasis3 2" xfId="389"/>
    <cellStyle name="20% - Énfasis3 2 2" xfId="390"/>
    <cellStyle name="20% - Énfasis3 2 2 2" xfId="391"/>
    <cellStyle name="20% - Énfasis3 2 2 2 2" xfId="392"/>
    <cellStyle name="20% - Énfasis3 2 2 2 3" xfId="393"/>
    <cellStyle name="20% - Énfasis3 2 2 3" xfId="394"/>
    <cellStyle name="20% - Énfasis3 2 2 4" xfId="395"/>
    <cellStyle name="20% - Énfasis3 2 2_Vta.11" xfId="396"/>
    <cellStyle name="20% - Énfasis3 2 3" xfId="397"/>
    <cellStyle name="20% - Énfasis3 2 3 2" xfId="398"/>
    <cellStyle name="20% - Énfasis3 2 3 2 2" xfId="399"/>
    <cellStyle name="20% - Énfasis3 2 3 2 3" xfId="400"/>
    <cellStyle name="20% - Énfasis3 2 3 3" xfId="401"/>
    <cellStyle name="20% - Énfasis3 2 3 4" xfId="402"/>
    <cellStyle name="20% - Énfasis3 2 3_VtA.11" xfId="403"/>
    <cellStyle name="20% - Énfasis3 2 4" xfId="404"/>
    <cellStyle name="20% - Énfasis3 2 4 2" xfId="405"/>
    <cellStyle name="20% - Énfasis3 2 4 3" xfId="406"/>
    <cellStyle name="20% - Énfasis3 2 5" xfId="407"/>
    <cellStyle name="20% - Énfasis3 2 6" xfId="408"/>
    <cellStyle name="20% - Énfasis3 2_Hoja1" xfId="419"/>
    <cellStyle name="20% - Énfasis3 20" xfId="409"/>
    <cellStyle name="20% - Énfasis3 21" xfId="410"/>
    <cellStyle name="20% - Énfasis3 22" xfId="411"/>
    <cellStyle name="20% - Énfasis3 23" xfId="412"/>
    <cellStyle name="20% - Énfasis3 24" xfId="413"/>
    <cellStyle name="20% - Énfasis3 25" xfId="414"/>
    <cellStyle name="20% - Énfasis3 26" xfId="415"/>
    <cellStyle name="20% - Énfasis3 27" xfId="416"/>
    <cellStyle name="20% - Énfasis3 28" xfId="417"/>
    <cellStyle name="20% - Énfasis3 29" xfId="418"/>
    <cellStyle name="20% - Énfasis3 3" xfId="420"/>
    <cellStyle name="20% - Énfasis3 3 2" xfId="421"/>
    <cellStyle name="20% - Énfasis3 3 2 2" xfId="422"/>
    <cellStyle name="20% - Énfasis3 3 2 3" xfId="423"/>
    <cellStyle name="20% - Énfasis3 3 2 4" xfId="424"/>
    <cellStyle name="20% - Énfasis3 3 2_Vta.11" xfId="425"/>
    <cellStyle name="20% - Énfasis3 3 3" xfId="426"/>
    <cellStyle name="20% - Énfasis3 3 4" xfId="427"/>
    <cellStyle name="20% - Énfasis3 3 5" xfId="428"/>
    <cellStyle name="20% - Énfasis3 3_VtA.11" xfId="439"/>
    <cellStyle name="20% - Énfasis3 30" xfId="429"/>
    <cellStyle name="20% - Énfasis3 31" xfId="430"/>
    <cellStyle name="20% - Énfasis3 32" xfId="431"/>
    <cellStyle name="20% - Énfasis3 33" xfId="432"/>
    <cellStyle name="20% - Énfasis3 34" xfId="433"/>
    <cellStyle name="20% - Énfasis3 35" xfId="434"/>
    <cellStyle name="20% - Énfasis3 36" xfId="435"/>
    <cellStyle name="20% - Énfasis3 37" xfId="436"/>
    <cellStyle name="20% - Énfasis3 38" xfId="437"/>
    <cellStyle name="20% - Énfasis3 39" xfId="438"/>
    <cellStyle name="20% - Énfasis3 4" xfId="440"/>
    <cellStyle name="20% - Énfasis3 4 2" xfId="441"/>
    <cellStyle name="20% - Énfasis3 4 3" xfId="442"/>
    <cellStyle name="20% - Énfasis3 4 4" xfId="443"/>
    <cellStyle name="20% - Énfasis3 4_Vta.11" xfId="454"/>
    <cellStyle name="20% - Énfasis3 40" xfId="444"/>
    <cellStyle name="20% - Énfasis3 41" xfId="445"/>
    <cellStyle name="20% - Énfasis3 42" xfId="446"/>
    <cellStyle name="20% - Énfasis3 43" xfId="447"/>
    <cellStyle name="20% - Énfasis3 44" xfId="448"/>
    <cellStyle name="20% - Énfasis3 45" xfId="449"/>
    <cellStyle name="20% - Énfasis3 46" xfId="450"/>
    <cellStyle name="20% - Énfasis3 47" xfId="451"/>
    <cellStyle name="20% - Énfasis3 48" xfId="452"/>
    <cellStyle name="20% - Énfasis3 49" xfId="453"/>
    <cellStyle name="20% - Énfasis3 5" xfId="455"/>
    <cellStyle name="20% - Énfasis3 50" xfId="456"/>
    <cellStyle name="20% - Énfasis3 51" xfId="457"/>
    <cellStyle name="20% - Énfasis3 52" xfId="458"/>
    <cellStyle name="20% - Énfasis3 53" xfId="459"/>
    <cellStyle name="20% - Énfasis3 54" xfId="460"/>
    <cellStyle name="20% - Énfasis3 55" xfId="461"/>
    <cellStyle name="20% - Énfasis3 56" xfId="462"/>
    <cellStyle name="20% - Énfasis3 57" xfId="463"/>
    <cellStyle name="20% - Énfasis3 58" xfId="464"/>
    <cellStyle name="20% - Énfasis3 59" xfId="465"/>
    <cellStyle name="20% - Énfasis3 6" xfId="466"/>
    <cellStyle name="20% - Énfasis3 60" xfId="467"/>
    <cellStyle name="20% - Énfasis3 61" xfId="468"/>
    <cellStyle name="20% - Énfasis3 62" xfId="469"/>
    <cellStyle name="20% - Énfasis3 63" xfId="470"/>
    <cellStyle name="20% - Énfasis3 64" xfId="471"/>
    <cellStyle name="20% - Énfasis3 65" xfId="472"/>
    <cellStyle name="20% - Énfasis3 66" xfId="473"/>
    <cellStyle name="20% - Énfasis3 67" xfId="474"/>
    <cellStyle name="20% - Énfasis3 68" xfId="475"/>
    <cellStyle name="20% - Énfasis3 69" xfId="476"/>
    <cellStyle name="20% - Énfasis3 7" xfId="477"/>
    <cellStyle name="20% - Énfasis3 70" xfId="478"/>
    <cellStyle name="20% - Énfasis3 71" xfId="479"/>
    <cellStyle name="20% - Énfasis3 72" xfId="480"/>
    <cellStyle name="20% - Énfasis3 73" xfId="481"/>
    <cellStyle name="20% - Énfasis3 74" xfId="482"/>
    <cellStyle name="20% - Énfasis3 75" xfId="483"/>
    <cellStyle name="20% - Énfasis3 76" xfId="484"/>
    <cellStyle name="20% - Énfasis3 77" xfId="485"/>
    <cellStyle name="20% - Énfasis3 78" xfId="486"/>
    <cellStyle name="20% - Énfasis3 79" xfId="487"/>
    <cellStyle name="20% - Énfasis3 8" xfId="488"/>
    <cellStyle name="20% - Énfasis3 80" xfId="489"/>
    <cellStyle name="20% - Énfasis3 81" xfId="490"/>
    <cellStyle name="20% - Énfasis3 82" xfId="491"/>
    <cellStyle name="20% - Énfasis3 83" xfId="492"/>
    <cellStyle name="20% - Énfasis3 84" xfId="493"/>
    <cellStyle name="20% - Énfasis3 85" xfId="494"/>
    <cellStyle name="20% - Énfasis3 86" xfId="495"/>
    <cellStyle name="20% - Énfasis3 87" xfId="496"/>
    <cellStyle name="20% - Énfasis3 88" xfId="497"/>
    <cellStyle name="20% - Énfasis3 89" xfId="498"/>
    <cellStyle name="20% - Énfasis3 9" xfId="499"/>
    <cellStyle name="20% - Énfasis3 90" xfId="500"/>
    <cellStyle name="20% - Énfasis3 91" xfId="501"/>
    <cellStyle name="20% - Énfasis3 92" xfId="502"/>
    <cellStyle name="20% - Énfasis3 93" xfId="503"/>
    <cellStyle name="20% - Énfasis3 94" xfId="504"/>
    <cellStyle name="20% - Énfasis3 95" xfId="505"/>
    <cellStyle name="20% - Énfasis3 96" xfId="506"/>
    <cellStyle name="20% - Énfasis3 97" xfId="507"/>
    <cellStyle name="20% - Énfasis3 98" xfId="508"/>
    <cellStyle name="20% - Énfasis3 99" xfId="509"/>
    <cellStyle name="20% - Énfasis4 10" xfId="510"/>
    <cellStyle name="20% - Énfasis4 100" xfId="511"/>
    <cellStyle name="20% - Énfasis4 101" xfId="512"/>
    <cellStyle name="20% - Énfasis4 102" xfId="513"/>
    <cellStyle name="20% - Énfasis4 103" xfId="514"/>
    <cellStyle name="20% - Énfasis4 104" xfId="515"/>
    <cellStyle name="20% - Énfasis4 105" xfId="516"/>
    <cellStyle name="20% - Énfasis4 106" xfId="517"/>
    <cellStyle name="20% - Énfasis4 107" xfId="518"/>
    <cellStyle name="20% - Énfasis4 108" xfId="519"/>
    <cellStyle name="20% - Énfasis4 109" xfId="520"/>
    <cellStyle name="20% - Énfasis4 11" xfId="521"/>
    <cellStyle name="20% - Énfasis4 110" xfId="522"/>
    <cellStyle name="20% - Énfasis4 111" xfId="523"/>
    <cellStyle name="20% - Énfasis4 112" xfId="524"/>
    <cellStyle name="20% - Énfasis4 113" xfId="525"/>
    <cellStyle name="20% - Énfasis4 114" xfId="526"/>
    <cellStyle name="20% - Énfasis4 115" xfId="527"/>
    <cellStyle name="20% - Énfasis4 116" xfId="528"/>
    <cellStyle name="20% - Énfasis4 117" xfId="529"/>
    <cellStyle name="20% - Énfasis4 118" xfId="530"/>
    <cellStyle name="20% - Énfasis4 119" xfId="531"/>
    <cellStyle name="20% - Énfasis4 12" xfId="532"/>
    <cellStyle name="20% - Énfasis4 120" xfId="533"/>
    <cellStyle name="20% - Énfasis4 121" xfId="534"/>
    <cellStyle name="20% - Énfasis4 122" xfId="535"/>
    <cellStyle name="20% - Énfasis4 123" xfId="536"/>
    <cellStyle name="20% - Énfasis4 124" xfId="537"/>
    <cellStyle name="20% - Énfasis4 125" xfId="538"/>
    <cellStyle name="20% - Énfasis4 126" xfId="539"/>
    <cellStyle name="20% - Énfasis4 127" xfId="540"/>
    <cellStyle name="20% - Énfasis4 128" xfId="541"/>
    <cellStyle name="20% - Énfasis4 129" xfId="542"/>
    <cellStyle name="20% - Énfasis4 13" xfId="543"/>
    <cellStyle name="20% - Énfasis4 130" xfId="544"/>
    <cellStyle name="20% - Énfasis4 131" xfId="545"/>
    <cellStyle name="20% - Énfasis4 132" xfId="546"/>
    <cellStyle name="20% - Énfasis4 133" xfId="547"/>
    <cellStyle name="20% - Énfasis4 134" xfId="548"/>
    <cellStyle name="20% - Énfasis4 135" xfId="549"/>
    <cellStyle name="20% - Énfasis4 136" xfId="550"/>
    <cellStyle name="20% - Énfasis4 137" xfId="551"/>
    <cellStyle name="20% - Énfasis4 14" xfId="552"/>
    <cellStyle name="20% - Énfasis4 15" xfId="553"/>
    <cellStyle name="20% - Énfasis4 16" xfId="554"/>
    <cellStyle name="20% - Énfasis4 17" xfId="555"/>
    <cellStyle name="20% - Énfasis4 18" xfId="556"/>
    <cellStyle name="20% - Énfasis4 19" xfId="557"/>
    <cellStyle name="20% - Énfasis4 2" xfId="558"/>
    <cellStyle name="20% - Énfasis4 2 2" xfId="559"/>
    <cellStyle name="20% - Énfasis4 2 2 2" xfId="560"/>
    <cellStyle name="20% - Énfasis4 2 2 2 2" xfId="561"/>
    <cellStyle name="20% - Énfasis4 2 2 2 3" xfId="562"/>
    <cellStyle name="20% - Énfasis4 2 2 3" xfId="563"/>
    <cellStyle name="20% - Énfasis4 2 2 4" xfId="564"/>
    <cellStyle name="20% - Énfasis4 2 2_Vta.11" xfId="565"/>
    <cellStyle name="20% - Énfasis4 2 3" xfId="566"/>
    <cellStyle name="20% - Énfasis4 2 3 2" xfId="567"/>
    <cellStyle name="20% - Énfasis4 2 3 2 2" xfId="568"/>
    <cellStyle name="20% - Énfasis4 2 3 2 3" xfId="569"/>
    <cellStyle name="20% - Énfasis4 2 3 3" xfId="570"/>
    <cellStyle name="20% - Énfasis4 2 3 4" xfId="571"/>
    <cellStyle name="20% - Énfasis4 2 3_VtA.11" xfId="572"/>
    <cellStyle name="20% - Énfasis4 2 4" xfId="573"/>
    <cellStyle name="20% - Énfasis4 2 4 2" xfId="574"/>
    <cellStyle name="20% - Énfasis4 2 4 3" xfId="575"/>
    <cellStyle name="20% - Énfasis4 2 5" xfId="576"/>
    <cellStyle name="20% - Énfasis4 2 6" xfId="577"/>
    <cellStyle name="20% - Énfasis4 2_Hoja1" xfId="588"/>
    <cellStyle name="20% - Énfasis4 20" xfId="578"/>
    <cellStyle name="20% - Énfasis4 21" xfId="579"/>
    <cellStyle name="20% - Énfasis4 22" xfId="580"/>
    <cellStyle name="20% - Énfasis4 23" xfId="581"/>
    <cellStyle name="20% - Énfasis4 24" xfId="582"/>
    <cellStyle name="20% - Énfasis4 25" xfId="583"/>
    <cellStyle name="20% - Énfasis4 26" xfId="584"/>
    <cellStyle name="20% - Énfasis4 27" xfId="585"/>
    <cellStyle name="20% - Énfasis4 28" xfId="586"/>
    <cellStyle name="20% - Énfasis4 29" xfId="587"/>
    <cellStyle name="20% - Énfasis4 3" xfId="589"/>
    <cellStyle name="20% - Énfasis4 3 2" xfId="590"/>
    <cellStyle name="20% - Énfasis4 3 2 2" xfId="591"/>
    <cellStyle name="20% - Énfasis4 3 2 3" xfId="592"/>
    <cellStyle name="20% - Énfasis4 3 2 4" xfId="593"/>
    <cellStyle name="20% - Énfasis4 3 2_Vta.11" xfId="594"/>
    <cellStyle name="20% - Énfasis4 3 3" xfId="595"/>
    <cellStyle name="20% - Énfasis4 3 4" xfId="596"/>
    <cellStyle name="20% - Énfasis4 3 5" xfId="597"/>
    <cellStyle name="20% - Énfasis4 3_VtA.11" xfId="608"/>
    <cellStyle name="20% - Énfasis4 30" xfId="598"/>
    <cellStyle name="20% - Énfasis4 31" xfId="599"/>
    <cellStyle name="20% - Énfasis4 32" xfId="600"/>
    <cellStyle name="20% - Énfasis4 33" xfId="601"/>
    <cellStyle name="20% - Énfasis4 34" xfId="602"/>
    <cellStyle name="20% - Énfasis4 35" xfId="603"/>
    <cellStyle name="20% - Énfasis4 36" xfId="604"/>
    <cellStyle name="20% - Énfasis4 37" xfId="605"/>
    <cellStyle name="20% - Énfasis4 38" xfId="606"/>
    <cellStyle name="20% - Énfasis4 39" xfId="607"/>
    <cellStyle name="20% - Énfasis4 4" xfId="609"/>
    <cellStyle name="20% - Énfasis4 4 2" xfId="610"/>
    <cellStyle name="20% - Énfasis4 4 3" xfId="611"/>
    <cellStyle name="20% - Énfasis4 4 4" xfId="612"/>
    <cellStyle name="20% - Énfasis4 4_Vta.11" xfId="623"/>
    <cellStyle name="20% - Énfasis4 40" xfId="613"/>
    <cellStyle name="20% - Énfasis4 41" xfId="614"/>
    <cellStyle name="20% - Énfasis4 42" xfId="615"/>
    <cellStyle name="20% - Énfasis4 43" xfId="616"/>
    <cellStyle name="20% - Énfasis4 44" xfId="617"/>
    <cellStyle name="20% - Énfasis4 45" xfId="618"/>
    <cellStyle name="20% - Énfasis4 46" xfId="619"/>
    <cellStyle name="20% - Énfasis4 47" xfId="620"/>
    <cellStyle name="20% - Énfasis4 48" xfId="621"/>
    <cellStyle name="20% - Énfasis4 49" xfId="622"/>
    <cellStyle name="20% - Énfasis4 5" xfId="624"/>
    <cellStyle name="20% - Énfasis4 50" xfId="625"/>
    <cellStyle name="20% - Énfasis4 51" xfId="626"/>
    <cellStyle name="20% - Énfasis4 52" xfId="627"/>
    <cellStyle name="20% - Énfasis4 53" xfId="628"/>
    <cellStyle name="20% - Énfasis4 54" xfId="629"/>
    <cellStyle name="20% - Énfasis4 55" xfId="630"/>
    <cellStyle name="20% - Énfasis4 56" xfId="631"/>
    <cellStyle name="20% - Énfasis4 57" xfId="632"/>
    <cellStyle name="20% - Énfasis4 58" xfId="633"/>
    <cellStyle name="20% - Énfasis4 59" xfId="634"/>
    <cellStyle name="20% - Énfasis4 6" xfId="635"/>
    <cellStyle name="20% - Énfasis4 60" xfId="636"/>
    <cellStyle name="20% - Énfasis4 61" xfId="637"/>
    <cellStyle name="20% - Énfasis4 62" xfId="638"/>
    <cellStyle name="20% - Énfasis4 63" xfId="639"/>
    <cellStyle name="20% - Énfasis4 64" xfId="640"/>
    <cellStyle name="20% - Énfasis4 65" xfId="641"/>
    <cellStyle name="20% - Énfasis4 66" xfId="642"/>
    <cellStyle name="20% - Énfasis4 67" xfId="643"/>
    <cellStyle name="20% - Énfasis4 68" xfId="644"/>
    <cellStyle name="20% - Énfasis4 69" xfId="645"/>
    <cellStyle name="20% - Énfasis4 7" xfId="646"/>
    <cellStyle name="20% - Énfasis4 70" xfId="647"/>
    <cellStyle name="20% - Énfasis4 71" xfId="648"/>
    <cellStyle name="20% - Énfasis4 72" xfId="649"/>
    <cellStyle name="20% - Énfasis4 73" xfId="650"/>
    <cellStyle name="20% - Énfasis4 74" xfId="651"/>
    <cellStyle name="20% - Énfasis4 75" xfId="652"/>
    <cellStyle name="20% - Énfasis4 76" xfId="653"/>
    <cellStyle name="20% - Énfasis4 77" xfId="654"/>
    <cellStyle name="20% - Énfasis4 78" xfId="655"/>
    <cellStyle name="20% - Énfasis4 79" xfId="656"/>
    <cellStyle name="20% - Énfasis4 8" xfId="657"/>
    <cellStyle name="20% - Énfasis4 80" xfId="658"/>
    <cellStyle name="20% - Énfasis4 81" xfId="659"/>
    <cellStyle name="20% - Énfasis4 82" xfId="660"/>
    <cellStyle name="20% - Énfasis4 83" xfId="661"/>
    <cellStyle name="20% - Énfasis4 84" xfId="662"/>
    <cellStyle name="20% - Énfasis4 85" xfId="663"/>
    <cellStyle name="20% - Énfasis4 86" xfId="664"/>
    <cellStyle name="20% - Énfasis4 87" xfId="665"/>
    <cellStyle name="20% - Énfasis4 88" xfId="666"/>
    <cellStyle name="20% - Énfasis4 89" xfId="667"/>
    <cellStyle name="20% - Énfasis4 9" xfId="668"/>
    <cellStyle name="20% - Énfasis4 90" xfId="669"/>
    <cellStyle name="20% - Énfasis4 91" xfId="670"/>
    <cellStyle name="20% - Énfasis4 92" xfId="671"/>
    <cellStyle name="20% - Énfasis4 93" xfId="672"/>
    <cellStyle name="20% - Énfasis4 94" xfId="673"/>
    <cellStyle name="20% - Énfasis4 95" xfId="674"/>
    <cellStyle name="20% - Énfasis4 96" xfId="675"/>
    <cellStyle name="20% - Énfasis4 97" xfId="676"/>
    <cellStyle name="20% - Énfasis4 98" xfId="677"/>
    <cellStyle name="20% - Énfasis4 99" xfId="678"/>
    <cellStyle name="20% - Énfasis5 10" xfId="679"/>
    <cellStyle name="20% - Énfasis5 100" xfId="680"/>
    <cellStyle name="20% - Énfasis5 101" xfId="681"/>
    <cellStyle name="20% - Énfasis5 102" xfId="682"/>
    <cellStyle name="20% - Énfasis5 103" xfId="683"/>
    <cellStyle name="20% - Énfasis5 104" xfId="684"/>
    <cellStyle name="20% - Énfasis5 105" xfId="685"/>
    <cellStyle name="20% - Énfasis5 106" xfId="686"/>
    <cellStyle name="20% - Énfasis5 107" xfId="687"/>
    <cellStyle name="20% - Énfasis5 108" xfId="688"/>
    <cellStyle name="20% - Énfasis5 109" xfId="689"/>
    <cellStyle name="20% - Énfasis5 11" xfId="690"/>
    <cellStyle name="20% - Énfasis5 110" xfId="691"/>
    <cellStyle name="20% - Énfasis5 111" xfId="692"/>
    <cellStyle name="20% - Énfasis5 112" xfId="693"/>
    <cellStyle name="20% - Énfasis5 113" xfId="694"/>
    <cellStyle name="20% - Énfasis5 114" xfId="695"/>
    <cellStyle name="20% - Énfasis5 115" xfId="696"/>
    <cellStyle name="20% - Énfasis5 116" xfId="697"/>
    <cellStyle name="20% - Énfasis5 117" xfId="698"/>
    <cellStyle name="20% - Énfasis5 118" xfId="699"/>
    <cellStyle name="20% - Énfasis5 119" xfId="700"/>
    <cellStyle name="20% - Énfasis5 12" xfId="701"/>
    <cellStyle name="20% - Énfasis5 120" xfId="702"/>
    <cellStyle name="20% - Énfasis5 121" xfId="703"/>
    <cellStyle name="20% - Énfasis5 122" xfId="704"/>
    <cellStyle name="20% - Énfasis5 123" xfId="705"/>
    <cellStyle name="20% - Énfasis5 124" xfId="706"/>
    <cellStyle name="20% - Énfasis5 125" xfId="707"/>
    <cellStyle name="20% - Énfasis5 126" xfId="708"/>
    <cellStyle name="20% - Énfasis5 127" xfId="709"/>
    <cellStyle name="20% - Énfasis5 128" xfId="710"/>
    <cellStyle name="20% - Énfasis5 129" xfId="711"/>
    <cellStyle name="20% - Énfasis5 13" xfId="712"/>
    <cellStyle name="20% - Énfasis5 130" xfId="713"/>
    <cellStyle name="20% - Énfasis5 131" xfId="714"/>
    <cellStyle name="20% - Énfasis5 132" xfId="715"/>
    <cellStyle name="20% - Énfasis5 133" xfId="716"/>
    <cellStyle name="20% - Énfasis5 134" xfId="717"/>
    <cellStyle name="20% - Énfasis5 135" xfId="718"/>
    <cellStyle name="20% - Énfasis5 136" xfId="719"/>
    <cellStyle name="20% - Énfasis5 137" xfId="720"/>
    <cellStyle name="20% - Énfasis5 14" xfId="721"/>
    <cellStyle name="20% - Énfasis5 15" xfId="722"/>
    <cellStyle name="20% - Énfasis5 16" xfId="723"/>
    <cellStyle name="20% - Énfasis5 17" xfId="724"/>
    <cellStyle name="20% - Énfasis5 18" xfId="725"/>
    <cellStyle name="20% - Énfasis5 19" xfId="726"/>
    <cellStyle name="20% - Énfasis5 2" xfId="727"/>
    <cellStyle name="20% - Énfasis5 2 2" xfId="728"/>
    <cellStyle name="20% - Énfasis5 2 2 2" xfId="729"/>
    <cellStyle name="20% - Énfasis5 2 2 2 2" xfId="730"/>
    <cellStyle name="20% - Énfasis5 2 2 2 3" xfId="731"/>
    <cellStyle name="20% - Énfasis5 2 2 3" xfId="732"/>
    <cellStyle name="20% - Énfasis5 2 2 4" xfId="733"/>
    <cellStyle name="20% - Énfasis5 2 2_Vta.11" xfId="734"/>
    <cellStyle name="20% - Énfasis5 2 3" xfId="735"/>
    <cellStyle name="20% - Énfasis5 2 3 2" xfId="736"/>
    <cellStyle name="20% - Énfasis5 2 3 2 2" xfId="737"/>
    <cellStyle name="20% - Énfasis5 2 3 2 3" xfId="738"/>
    <cellStyle name="20% - Énfasis5 2 3 3" xfId="739"/>
    <cellStyle name="20% - Énfasis5 2 3 4" xfId="740"/>
    <cellStyle name="20% - Énfasis5 2 3_VtA.11" xfId="741"/>
    <cellStyle name="20% - Énfasis5 2 4" xfId="742"/>
    <cellStyle name="20% - Énfasis5 2 4 2" xfId="743"/>
    <cellStyle name="20% - Énfasis5 2 4 3" xfId="744"/>
    <cellStyle name="20% - Énfasis5 2 5" xfId="745"/>
    <cellStyle name="20% - Énfasis5 2 6" xfId="746"/>
    <cellStyle name="20% - Énfasis5 2_Hoja1" xfId="757"/>
    <cellStyle name="20% - Énfasis5 20" xfId="747"/>
    <cellStyle name="20% - Énfasis5 21" xfId="748"/>
    <cellStyle name="20% - Énfasis5 22" xfId="749"/>
    <cellStyle name="20% - Énfasis5 23" xfId="750"/>
    <cellStyle name="20% - Énfasis5 24" xfId="751"/>
    <cellStyle name="20% - Énfasis5 25" xfId="752"/>
    <cellStyle name="20% - Énfasis5 26" xfId="753"/>
    <cellStyle name="20% - Énfasis5 27" xfId="754"/>
    <cellStyle name="20% - Énfasis5 28" xfId="755"/>
    <cellStyle name="20% - Énfasis5 29" xfId="756"/>
    <cellStyle name="20% - Énfasis5 3" xfId="758"/>
    <cellStyle name="20% - Énfasis5 3 2" xfId="759"/>
    <cellStyle name="20% - Énfasis5 3 2 2" xfId="760"/>
    <cellStyle name="20% - Énfasis5 3 2 3" xfId="761"/>
    <cellStyle name="20% - Énfasis5 3 2 4" xfId="762"/>
    <cellStyle name="20% - Énfasis5 3 2_Vta.11" xfId="763"/>
    <cellStyle name="20% - Énfasis5 3 3" xfId="764"/>
    <cellStyle name="20% - Énfasis5 3 4" xfId="765"/>
    <cellStyle name="20% - Énfasis5 3 5" xfId="766"/>
    <cellStyle name="20% - Énfasis5 3_VtA.11" xfId="777"/>
    <cellStyle name="20% - Énfasis5 30" xfId="767"/>
    <cellStyle name="20% - Énfasis5 31" xfId="768"/>
    <cellStyle name="20% - Énfasis5 32" xfId="769"/>
    <cellStyle name="20% - Énfasis5 33" xfId="770"/>
    <cellStyle name="20% - Énfasis5 34" xfId="771"/>
    <cellStyle name="20% - Énfasis5 35" xfId="772"/>
    <cellStyle name="20% - Énfasis5 36" xfId="773"/>
    <cellStyle name="20% - Énfasis5 37" xfId="774"/>
    <cellStyle name="20% - Énfasis5 38" xfId="775"/>
    <cellStyle name="20% - Énfasis5 39" xfId="776"/>
    <cellStyle name="20% - Énfasis5 4" xfId="778"/>
    <cellStyle name="20% - Énfasis5 4 2" xfId="779"/>
    <cellStyle name="20% - Énfasis5 4 3" xfId="780"/>
    <cellStyle name="20% - Énfasis5 4 4" xfId="781"/>
    <cellStyle name="20% - Énfasis5 4_Vta.11" xfId="792"/>
    <cellStyle name="20% - Énfasis5 40" xfId="782"/>
    <cellStyle name="20% - Énfasis5 41" xfId="783"/>
    <cellStyle name="20% - Énfasis5 42" xfId="784"/>
    <cellStyle name="20% - Énfasis5 43" xfId="785"/>
    <cellStyle name="20% - Énfasis5 44" xfId="786"/>
    <cellStyle name="20% - Énfasis5 45" xfId="787"/>
    <cellStyle name="20% - Énfasis5 46" xfId="788"/>
    <cellStyle name="20% - Énfasis5 47" xfId="789"/>
    <cellStyle name="20% - Énfasis5 48" xfId="790"/>
    <cellStyle name="20% - Énfasis5 49" xfId="791"/>
    <cellStyle name="20% - Énfasis5 5" xfId="793"/>
    <cellStyle name="20% - Énfasis5 50" xfId="794"/>
    <cellStyle name="20% - Énfasis5 51" xfId="795"/>
    <cellStyle name="20% - Énfasis5 52" xfId="796"/>
    <cellStyle name="20% - Énfasis5 53" xfId="797"/>
    <cellStyle name="20% - Énfasis5 54" xfId="798"/>
    <cellStyle name="20% - Énfasis5 55" xfId="799"/>
    <cellStyle name="20% - Énfasis5 56" xfId="800"/>
    <cellStyle name="20% - Énfasis5 57" xfId="801"/>
    <cellStyle name="20% - Énfasis5 58" xfId="802"/>
    <cellStyle name="20% - Énfasis5 59" xfId="803"/>
    <cellStyle name="20% - Énfasis5 6" xfId="804"/>
    <cellStyle name="20% - Énfasis5 60" xfId="805"/>
    <cellStyle name="20% - Énfasis5 61" xfId="806"/>
    <cellStyle name="20% - Énfasis5 62" xfId="807"/>
    <cellStyle name="20% - Énfasis5 63" xfId="808"/>
    <cellStyle name="20% - Énfasis5 64" xfId="809"/>
    <cellStyle name="20% - Énfasis5 65" xfId="810"/>
    <cellStyle name="20% - Énfasis5 66" xfId="811"/>
    <cellStyle name="20% - Énfasis5 67" xfId="812"/>
    <cellStyle name="20% - Énfasis5 68" xfId="813"/>
    <cellStyle name="20% - Énfasis5 69" xfId="814"/>
    <cellStyle name="20% - Énfasis5 7" xfId="815"/>
    <cellStyle name="20% - Énfasis5 70" xfId="816"/>
    <cellStyle name="20% - Énfasis5 71" xfId="817"/>
    <cellStyle name="20% - Énfasis5 72" xfId="818"/>
    <cellStyle name="20% - Énfasis5 73" xfId="819"/>
    <cellStyle name="20% - Énfasis5 74" xfId="820"/>
    <cellStyle name="20% - Énfasis5 75" xfId="821"/>
    <cellStyle name="20% - Énfasis5 76" xfId="822"/>
    <cellStyle name="20% - Énfasis5 77" xfId="823"/>
    <cellStyle name="20% - Énfasis5 78" xfId="824"/>
    <cellStyle name="20% - Énfasis5 79" xfId="825"/>
    <cellStyle name="20% - Énfasis5 8" xfId="826"/>
    <cellStyle name="20% - Énfasis5 80" xfId="827"/>
    <cellStyle name="20% - Énfasis5 81" xfId="828"/>
    <cellStyle name="20% - Énfasis5 82" xfId="829"/>
    <cellStyle name="20% - Énfasis5 83" xfId="830"/>
    <cellStyle name="20% - Énfasis5 84" xfId="831"/>
    <cellStyle name="20% - Énfasis5 85" xfId="832"/>
    <cellStyle name="20% - Énfasis5 86" xfId="833"/>
    <cellStyle name="20% - Énfasis5 87" xfId="834"/>
    <cellStyle name="20% - Énfasis5 88" xfId="835"/>
    <cellStyle name="20% - Énfasis5 89" xfId="836"/>
    <cellStyle name="20% - Énfasis5 9" xfId="837"/>
    <cellStyle name="20% - Énfasis5 90" xfId="838"/>
    <cellStyle name="20% - Énfasis5 91" xfId="839"/>
    <cellStyle name="20% - Énfasis5 92" xfId="840"/>
    <cellStyle name="20% - Énfasis5 93" xfId="841"/>
    <cellStyle name="20% - Énfasis5 94" xfId="842"/>
    <cellStyle name="20% - Énfasis5 95" xfId="843"/>
    <cellStyle name="20% - Énfasis5 96" xfId="844"/>
    <cellStyle name="20% - Énfasis5 97" xfId="845"/>
    <cellStyle name="20% - Énfasis5 98" xfId="846"/>
    <cellStyle name="20% - Énfasis5 99" xfId="847"/>
    <cellStyle name="20% - Énfasis6 10" xfId="848"/>
    <cellStyle name="20% - Énfasis6 100" xfId="849"/>
    <cellStyle name="20% - Énfasis6 101" xfId="850"/>
    <cellStyle name="20% - Énfasis6 102" xfId="851"/>
    <cellStyle name="20% - Énfasis6 103" xfId="852"/>
    <cellStyle name="20% - Énfasis6 104" xfId="853"/>
    <cellStyle name="20% - Énfasis6 105" xfId="854"/>
    <cellStyle name="20% - Énfasis6 106" xfId="855"/>
    <cellStyle name="20% - Énfasis6 107" xfId="856"/>
    <cellStyle name="20% - Énfasis6 108" xfId="857"/>
    <cellStyle name="20% - Énfasis6 109" xfId="858"/>
    <cellStyle name="20% - Énfasis6 11" xfId="859"/>
    <cellStyle name="20% - Énfasis6 110" xfId="860"/>
    <cellStyle name="20% - Énfasis6 111" xfId="861"/>
    <cellStyle name="20% - Énfasis6 112" xfId="862"/>
    <cellStyle name="20% - Énfasis6 113" xfId="863"/>
    <cellStyle name="20% - Énfasis6 114" xfId="864"/>
    <cellStyle name="20% - Énfasis6 115" xfId="865"/>
    <cellStyle name="20% - Énfasis6 116" xfId="866"/>
    <cellStyle name="20% - Énfasis6 117" xfId="867"/>
    <cellStyle name="20% - Énfasis6 118" xfId="868"/>
    <cellStyle name="20% - Énfasis6 119" xfId="869"/>
    <cellStyle name="20% - Énfasis6 12" xfId="870"/>
    <cellStyle name="20% - Énfasis6 120" xfId="871"/>
    <cellStyle name="20% - Énfasis6 121" xfId="872"/>
    <cellStyle name="20% - Énfasis6 122" xfId="873"/>
    <cellStyle name="20% - Énfasis6 123" xfId="874"/>
    <cellStyle name="20% - Énfasis6 124" xfId="875"/>
    <cellStyle name="20% - Énfasis6 125" xfId="876"/>
    <cellStyle name="20% - Énfasis6 126" xfId="877"/>
    <cellStyle name="20% - Énfasis6 127" xfId="878"/>
    <cellStyle name="20% - Énfasis6 128" xfId="879"/>
    <cellStyle name="20% - Énfasis6 129" xfId="880"/>
    <cellStyle name="20% - Énfasis6 13" xfId="881"/>
    <cellStyle name="20% - Énfasis6 130" xfId="882"/>
    <cellStyle name="20% - Énfasis6 131" xfId="883"/>
    <cellStyle name="20% - Énfasis6 132" xfId="884"/>
    <cellStyle name="20% - Énfasis6 133" xfId="885"/>
    <cellStyle name="20% - Énfasis6 134" xfId="886"/>
    <cellStyle name="20% - Énfasis6 135" xfId="887"/>
    <cellStyle name="20% - Énfasis6 136" xfId="888"/>
    <cellStyle name="20% - Énfasis6 137" xfId="889"/>
    <cellStyle name="20% - Énfasis6 14" xfId="890"/>
    <cellStyle name="20% - Énfasis6 15" xfId="891"/>
    <cellStyle name="20% - Énfasis6 16" xfId="892"/>
    <cellStyle name="20% - Énfasis6 17" xfId="893"/>
    <cellStyle name="20% - Énfasis6 18" xfId="894"/>
    <cellStyle name="20% - Énfasis6 19" xfId="895"/>
    <cellStyle name="20% - Énfasis6 2" xfId="896"/>
    <cellStyle name="20% - Énfasis6 2 2" xfId="897"/>
    <cellStyle name="20% - Énfasis6 2 2 2" xfId="898"/>
    <cellStyle name="20% - Énfasis6 2 2 2 2" xfId="899"/>
    <cellStyle name="20% - Énfasis6 2 2 2 3" xfId="900"/>
    <cellStyle name="20% - Énfasis6 2 2 3" xfId="901"/>
    <cellStyle name="20% - Énfasis6 2 2 4" xfId="902"/>
    <cellStyle name="20% - Énfasis6 2 2_Vta.11" xfId="903"/>
    <cellStyle name="20% - Énfasis6 2 3" xfId="904"/>
    <cellStyle name="20% - Énfasis6 2 3 2" xfId="905"/>
    <cellStyle name="20% - Énfasis6 2 3 2 2" xfId="906"/>
    <cellStyle name="20% - Énfasis6 2 3 2 3" xfId="907"/>
    <cellStyle name="20% - Énfasis6 2 3 3" xfId="908"/>
    <cellStyle name="20% - Énfasis6 2 3 4" xfId="909"/>
    <cellStyle name="20% - Énfasis6 2 3_VtA.11" xfId="910"/>
    <cellStyle name="20% - Énfasis6 2 4" xfId="911"/>
    <cellStyle name="20% - Énfasis6 2 4 2" xfId="912"/>
    <cellStyle name="20% - Énfasis6 2 4 3" xfId="913"/>
    <cellStyle name="20% - Énfasis6 2 5" xfId="914"/>
    <cellStyle name="20% - Énfasis6 2 6" xfId="915"/>
    <cellStyle name="20% - Énfasis6 2_Hoja1" xfId="926"/>
    <cellStyle name="20% - Énfasis6 20" xfId="916"/>
    <cellStyle name="20% - Énfasis6 21" xfId="917"/>
    <cellStyle name="20% - Énfasis6 22" xfId="918"/>
    <cellStyle name="20% - Énfasis6 23" xfId="919"/>
    <cellStyle name="20% - Énfasis6 24" xfId="920"/>
    <cellStyle name="20% - Énfasis6 25" xfId="921"/>
    <cellStyle name="20% - Énfasis6 26" xfId="922"/>
    <cellStyle name="20% - Énfasis6 27" xfId="923"/>
    <cellStyle name="20% - Énfasis6 28" xfId="924"/>
    <cellStyle name="20% - Énfasis6 29" xfId="925"/>
    <cellStyle name="20% - Énfasis6 3" xfId="927"/>
    <cellStyle name="20% - Énfasis6 3 2" xfId="928"/>
    <cellStyle name="20% - Énfasis6 3 2 2" xfId="929"/>
    <cellStyle name="20% - Énfasis6 3 2 3" xfId="930"/>
    <cellStyle name="20% - Énfasis6 3 2 4" xfId="931"/>
    <cellStyle name="20% - Énfasis6 3 2_Vta.11" xfId="932"/>
    <cellStyle name="20% - Énfasis6 3 3" xfId="933"/>
    <cellStyle name="20% - Énfasis6 3 4" xfId="934"/>
    <cellStyle name="20% - Énfasis6 3 5" xfId="935"/>
    <cellStyle name="20% - Énfasis6 3_VtA.11" xfId="946"/>
    <cellStyle name="20% - Énfasis6 30" xfId="936"/>
    <cellStyle name="20% - Énfasis6 31" xfId="937"/>
    <cellStyle name="20% - Énfasis6 32" xfId="938"/>
    <cellStyle name="20% - Énfasis6 33" xfId="939"/>
    <cellStyle name="20% - Énfasis6 34" xfId="940"/>
    <cellStyle name="20% - Énfasis6 35" xfId="941"/>
    <cellStyle name="20% - Énfasis6 36" xfId="942"/>
    <cellStyle name="20% - Énfasis6 37" xfId="943"/>
    <cellStyle name="20% - Énfasis6 38" xfId="944"/>
    <cellStyle name="20% - Énfasis6 39" xfId="945"/>
    <cellStyle name="20% - Énfasis6 4" xfId="947"/>
    <cellStyle name="20% - Énfasis6 4 2" xfId="948"/>
    <cellStyle name="20% - Énfasis6 4 3" xfId="949"/>
    <cellStyle name="20% - Énfasis6 4 4" xfId="950"/>
    <cellStyle name="20% - Énfasis6 4_Vta.11" xfId="961"/>
    <cellStyle name="20% - Énfasis6 40" xfId="951"/>
    <cellStyle name="20% - Énfasis6 41" xfId="952"/>
    <cellStyle name="20% - Énfasis6 42" xfId="953"/>
    <cellStyle name="20% - Énfasis6 43" xfId="954"/>
    <cellStyle name="20% - Énfasis6 44" xfId="955"/>
    <cellStyle name="20% - Énfasis6 45" xfId="956"/>
    <cellStyle name="20% - Énfasis6 46" xfId="957"/>
    <cellStyle name="20% - Énfasis6 47" xfId="958"/>
    <cellStyle name="20% - Énfasis6 48" xfId="959"/>
    <cellStyle name="20% - Énfasis6 49" xfId="960"/>
    <cellStyle name="20% - Énfasis6 5" xfId="962"/>
    <cellStyle name="20% - Énfasis6 50" xfId="963"/>
    <cellStyle name="20% - Énfasis6 51" xfId="964"/>
    <cellStyle name="20% - Énfasis6 52" xfId="965"/>
    <cellStyle name="20% - Énfasis6 53" xfId="966"/>
    <cellStyle name="20% - Énfasis6 54" xfId="967"/>
    <cellStyle name="20% - Énfasis6 55" xfId="968"/>
    <cellStyle name="20% - Énfasis6 56" xfId="969"/>
    <cellStyle name="20% - Énfasis6 57" xfId="970"/>
    <cellStyle name="20% - Énfasis6 58" xfId="971"/>
    <cellStyle name="20% - Énfasis6 59" xfId="972"/>
    <cellStyle name="20% - Énfasis6 6" xfId="973"/>
    <cellStyle name="20% - Énfasis6 60" xfId="974"/>
    <cellStyle name="20% - Énfasis6 61" xfId="975"/>
    <cellStyle name="20% - Énfasis6 62" xfId="976"/>
    <cellStyle name="20% - Énfasis6 63" xfId="977"/>
    <cellStyle name="20% - Énfasis6 64" xfId="978"/>
    <cellStyle name="20% - Énfasis6 65" xfId="979"/>
    <cellStyle name="20% - Énfasis6 66" xfId="980"/>
    <cellStyle name="20% - Énfasis6 67" xfId="981"/>
    <cellStyle name="20% - Énfasis6 68" xfId="982"/>
    <cellStyle name="20% - Énfasis6 69" xfId="983"/>
    <cellStyle name="20% - Énfasis6 7" xfId="984"/>
    <cellStyle name="20% - Énfasis6 70" xfId="985"/>
    <cellStyle name="20% - Énfasis6 71" xfId="986"/>
    <cellStyle name="20% - Énfasis6 72" xfId="987"/>
    <cellStyle name="20% - Énfasis6 73" xfId="988"/>
    <cellStyle name="20% - Énfasis6 74" xfId="989"/>
    <cellStyle name="20% - Énfasis6 75" xfId="990"/>
    <cellStyle name="20% - Énfasis6 76" xfId="991"/>
    <cellStyle name="20% - Énfasis6 77" xfId="992"/>
    <cellStyle name="20% - Énfasis6 78" xfId="993"/>
    <cellStyle name="20% - Énfasis6 79" xfId="994"/>
    <cellStyle name="20% - Énfasis6 8" xfId="995"/>
    <cellStyle name="20% - Énfasis6 80" xfId="996"/>
    <cellStyle name="20% - Énfasis6 81" xfId="997"/>
    <cellStyle name="20% - Énfasis6 82" xfId="998"/>
    <cellStyle name="20% - Énfasis6 83" xfId="999"/>
    <cellStyle name="20% - Énfasis6 84" xfId="1000"/>
    <cellStyle name="20% - Énfasis6 85" xfId="1001"/>
    <cellStyle name="20% - Énfasis6 86" xfId="1002"/>
    <cellStyle name="20% - Énfasis6 87" xfId="1003"/>
    <cellStyle name="20% - Énfasis6 88" xfId="1004"/>
    <cellStyle name="20% - Énfasis6 89" xfId="1005"/>
    <cellStyle name="20% - Énfasis6 9" xfId="1006"/>
    <cellStyle name="20% - Énfasis6 90" xfId="1007"/>
    <cellStyle name="20% - Énfasis6 91" xfId="1008"/>
    <cellStyle name="20% - Énfasis6 92" xfId="1009"/>
    <cellStyle name="20% - Énfasis6 93" xfId="1010"/>
    <cellStyle name="20% - Énfasis6 94" xfId="1011"/>
    <cellStyle name="20% - Énfasis6 95" xfId="1012"/>
    <cellStyle name="20% - Énfasis6 96" xfId="1013"/>
    <cellStyle name="20% - Énfasis6 97" xfId="1014"/>
    <cellStyle name="20% - Énfasis6 98" xfId="1015"/>
    <cellStyle name="20% - Énfasis6 99" xfId="1016"/>
    <cellStyle name="40% - Énfasis1 10" xfId="1017"/>
    <cellStyle name="40% - Énfasis1 100" xfId="1018"/>
    <cellStyle name="40% - Énfasis1 101" xfId="1019"/>
    <cellStyle name="40% - Énfasis1 102" xfId="1020"/>
    <cellStyle name="40% - Énfasis1 103" xfId="1021"/>
    <cellStyle name="40% - Énfasis1 104" xfId="1022"/>
    <cellStyle name="40% - Énfasis1 105" xfId="1023"/>
    <cellStyle name="40% - Énfasis1 106" xfId="1024"/>
    <cellStyle name="40% - Énfasis1 107" xfId="1025"/>
    <cellStyle name="40% - Énfasis1 108" xfId="1026"/>
    <cellStyle name="40% - Énfasis1 109" xfId="1027"/>
    <cellStyle name="40% - Énfasis1 11" xfId="1028"/>
    <cellStyle name="40% - Énfasis1 110" xfId="1029"/>
    <cellStyle name="40% - Énfasis1 111" xfId="1030"/>
    <cellStyle name="40% - Énfasis1 112" xfId="1031"/>
    <cellStyle name="40% - Énfasis1 113" xfId="1032"/>
    <cellStyle name="40% - Énfasis1 114" xfId="1033"/>
    <cellStyle name="40% - Énfasis1 115" xfId="1034"/>
    <cellStyle name="40% - Énfasis1 116" xfId="1035"/>
    <cellStyle name="40% - Énfasis1 117" xfId="1036"/>
    <cellStyle name="40% - Énfasis1 118" xfId="1037"/>
    <cellStyle name="40% - Énfasis1 119" xfId="1038"/>
    <cellStyle name="40% - Énfasis1 12" xfId="1039"/>
    <cellStyle name="40% - Énfasis1 120" xfId="1040"/>
    <cellStyle name="40% - Énfasis1 121" xfId="1041"/>
    <cellStyle name="40% - Énfasis1 122" xfId="1042"/>
    <cellStyle name="40% - Énfasis1 123" xfId="1043"/>
    <cellStyle name="40% - Énfasis1 124" xfId="1044"/>
    <cellStyle name="40% - Énfasis1 125" xfId="1045"/>
    <cellStyle name="40% - Énfasis1 126" xfId="1046"/>
    <cellStyle name="40% - Énfasis1 127" xfId="1047"/>
    <cellStyle name="40% - Énfasis1 128" xfId="1048"/>
    <cellStyle name="40% - Énfasis1 129" xfId="1049"/>
    <cellStyle name="40% - Énfasis1 13" xfId="1050"/>
    <cellStyle name="40% - Énfasis1 130" xfId="1051"/>
    <cellStyle name="40% - Énfasis1 131" xfId="1052"/>
    <cellStyle name="40% - Énfasis1 132" xfId="1053"/>
    <cellStyle name="40% - Énfasis1 133" xfId="1054"/>
    <cellStyle name="40% - Énfasis1 134" xfId="1055"/>
    <cellStyle name="40% - Énfasis1 135" xfId="1056"/>
    <cellStyle name="40% - Énfasis1 136" xfId="1057"/>
    <cellStyle name="40% - Énfasis1 137" xfId="1058"/>
    <cellStyle name="40% - Énfasis1 14" xfId="1059"/>
    <cellStyle name="40% - Énfasis1 15" xfId="1060"/>
    <cellStyle name="40% - Énfasis1 16" xfId="1061"/>
    <cellStyle name="40% - Énfasis1 17" xfId="1062"/>
    <cellStyle name="40% - Énfasis1 18" xfId="1063"/>
    <cellStyle name="40% - Énfasis1 19" xfId="1064"/>
    <cellStyle name="40% - Énfasis1 2" xfId="1065"/>
    <cellStyle name="40% - Énfasis1 2 2" xfId="1066"/>
    <cellStyle name="40% - Énfasis1 2 2 2" xfId="1067"/>
    <cellStyle name="40% - Énfasis1 2 2 2 2" xfId="1068"/>
    <cellStyle name="40% - Énfasis1 2 2 2 3" xfId="1069"/>
    <cellStyle name="40% - Énfasis1 2 2 3" xfId="1070"/>
    <cellStyle name="40% - Énfasis1 2 2 4" xfId="1071"/>
    <cellStyle name="40% - Énfasis1 2 2_Vta.11" xfId="1072"/>
    <cellStyle name="40% - Énfasis1 2 3" xfId="1073"/>
    <cellStyle name="40% - Énfasis1 2 3 2" xfId="1074"/>
    <cellStyle name="40% - Énfasis1 2 3 2 2" xfId="1075"/>
    <cellStyle name="40% - Énfasis1 2 3 2 3" xfId="1076"/>
    <cellStyle name="40% - Énfasis1 2 3 3" xfId="1077"/>
    <cellStyle name="40% - Énfasis1 2 3 4" xfId="1078"/>
    <cellStyle name="40% - Énfasis1 2 3_VtA.11" xfId="1079"/>
    <cellStyle name="40% - Énfasis1 2 4" xfId="1080"/>
    <cellStyle name="40% - Énfasis1 2 4 2" xfId="1081"/>
    <cellStyle name="40% - Énfasis1 2 4 3" xfId="1082"/>
    <cellStyle name="40% - Énfasis1 2 5" xfId="1083"/>
    <cellStyle name="40% - Énfasis1 2 6" xfId="1084"/>
    <cellStyle name="40% - Énfasis1 2_Hoja1" xfId="1095"/>
    <cellStyle name="40% - Énfasis1 20" xfId="1085"/>
    <cellStyle name="40% - Énfasis1 21" xfId="1086"/>
    <cellStyle name="40% - Énfasis1 22" xfId="1087"/>
    <cellStyle name="40% - Énfasis1 23" xfId="1088"/>
    <cellStyle name="40% - Énfasis1 24" xfId="1089"/>
    <cellStyle name="40% - Énfasis1 25" xfId="1090"/>
    <cellStyle name="40% - Énfasis1 26" xfId="1091"/>
    <cellStyle name="40% - Énfasis1 27" xfId="1092"/>
    <cellStyle name="40% - Énfasis1 28" xfId="1093"/>
    <cellStyle name="40% - Énfasis1 29" xfId="1094"/>
    <cellStyle name="40% - Énfasis1 3" xfId="1096"/>
    <cellStyle name="40% - Énfasis1 3 2" xfId="1097"/>
    <cellStyle name="40% - Énfasis1 3 2 2" xfId="1098"/>
    <cellStyle name="40% - Énfasis1 3 2 3" xfId="1099"/>
    <cellStyle name="40% - Énfasis1 3 2 4" xfId="1100"/>
    <cellStyle name="40% - Énfasis1 3 2_Vta.11" xfId="1101"/>
    <cellStyle name="40% - Énfasis1 3 3" xfId="1102"/>
    <cellStyle name="40% - Énfasis1 3 4" xfId="1103"/>
    <cellStyle name="40% - Énfasis1 3 5" xfId="1104"/>
    <cellStyle name="40% - Énfasis1 3_VtA.11" xfId="1115"/>
    <cellStyle name="40% - Énfasis1 30" xfId="1105"/>
    <cellStyle name="40% - Énfasis1 31" xfId="1106"/>
    <cellStyle name="40% - Énfasis1 32" xfId="1107"/>
    <cellStyle name="40% - Énfasis1 33" xfId="1108"/>
    <cellStyle name="40% - Énfasis1 34" xfId="1109"/>
    <cellStyle name="40% - Énfasis1 35" xfId="1110"/>
    <cellStyle name="40% - Énfasis1 36" xfId="1111"/>
    <cellStyle name="40% - Énfasis1 37" xfId="1112"/>
    <cellStyle name="40% - Énfasis1 38" xfId="1113"/>
    <cellStyle name="40% - Énfasis1 39" xfId="1114"/>
    <cellStyle name="40% - Énfasis1 4" xfId="1116"/>
    <cellStyle name="40% - Énfasis1 4 2" xfId="1117"/>
    <cellStyle name="40% - Énfasis1 4 3" xfId="1118"/>
    <cellStyle name="40% - Énfasis1 4 4" xfId="1119"/>
    <cellStyle name="40% - Énfasis1 4_Vta.11" xfId="1130"/>
    <cellStyle name="40% - Énfasis1 40" xfId="1120"/>
    <cellStyle name="40% - Énfasis1 41" xfId="1121"/>
    <cellStyle name="40% - Énfasis1 42" xfId="1122"/>
    <cellStyle name="40% - Énfasis1 43" xfId="1123"/>
    <cellStyle name="40% - Énfasis1 44" xfId="1124"/>
    <cellStyle name="40% - Énfasis1 45" xfId="1125"/>
    <cellStyle name="40% - Énfasis1 46" xfId="1126"/>
    <cellStyle name="40% - Énfasis1 47" xfId="1127"/>
    <cellStyle name="40% - Énfasis1 48" xfId="1128"/>
    <cellStyle name="40% - Énfasis1 49" xfId="1129"/>
    <cellStyle name="40% - Énfasis1 5" xfId="1131"/>
    <cellStyle name="40% - Énfasis1 50" xfId="1132"/>
    <cellStyle name="40% - Énfasis1 51" xfId="1133"/>
    <cellStyle name="40% - Énfasis1 52" xfId="1134"/>
    <cellStyle name="40% - Énfasis1 53" xfId="1135"/>
    <cellStyle name="40% - Énfasis1 54" xfId="1136"/>
    <cellStyle name="40% - Énfasis1 55" xfId="1137"/>
    <cellStyle name="40% - Énfasis1 56" xfId="1138"/>
    <cellStyle name="40% - Énfasis1 57" xfId="1139"/>
    <cellStyle name="40% - Énfasis1 58" xfId="1140"/>
    <cellStyle name="40% - Énfasis1 59" xfId="1141"/>
    <cellStyle name="40% - Énfasis1 6" xfId="1142"/>
    <cellStyle name="40% - Énfasis1 60" xfId="1143"/>
    <cellStyle name="40% - Énfasis1 61" xfId="1144"/>
    <cellStyle name="40% - Énfasis1 62" xfId="1145"/>
    <cellStyle name="40% - Énfasis1 63" xfId="1146"/>
    <cellStyle name="40% - Énfasis1 64" xfId="1147"/>
    <cellStyle name="40% - Énfasis1 65" xfId="1148"/>
    <cellStyle name="40% - Énfasis1 66" xfId="1149"/>
    <cellStyle name="40% - Énfasis1 67" xfId="1150"/>
    <cellStyle name="40% - Énfasis1 68" xfId="1151"/>
    <cellStyle name="40% - Énfasis1 69" xfId="1152"/>
    <cellStyle name="40% - Énfasis1 7" xfId="1153"/>
    <cellStyle name="40% - Énfasis1 70" xfId="1154"/>
    <cellStyle name="40% - Énfasis1 71" xfId="1155"/>
    <cellStyle name="40% - Énfasis1 72" xfId="1156"/>
    <cellStyle name="40% - Énfasis1 73" xfId="1157"/>
    <cellStyle name="40% - Énfasis1 74" xfId="1158"/>
    <cellStyle name="40% - Énfasis1 75" xfId="1159"/>
    <cellStyle name="40% - Énfasis1 76" xfId="1160"/>
    <cellStyle name="40% - Énfasis1 77" xfId="1161"/>
    <cellStyle name="40% - Énfasis1 78" xfId="1162"/>
    <cellStyle name="40% - Énfasis1 79" xfId="1163"/>
    <cellStyle name="40% - Énfasis1 8" xfId="1164"/>
    <cellStyle name="40% - Énfasis1 80" xfId="1165"/>
    <cellStyle name="40% - Énfasis1 81" xfId="1166"/>
    <cellStyle name="40% - Énfasis1 82" xfId="1167"/>
    <cellStyle name="40% - Énfasis1 83" xfId="1168"/>
    <cellStyle name="40% - Énfasis1 84" xfId="1169"/>
    <cellStyle name="40% - Énfasis1 85" xfId="1170"/>
    <cellStyle name="40% - Énfasis1 86" xfId="1171"/>
    <cellStyle name="40% - Énfasis1 87" xfId="1172"/>
    <cellStyle name="40% - Énfasis1 88" xfId="1173"/>
    <cellStyle name="40% - Énfasis1 89" xfId="1174"/>
    <cellStyle name="40% - Énfasis1 9" xfId="1175"/>
    <cellStyle name="40% - Énfasis1 90" xfId="1176"/>
    <cellStyle name="40% - Énfasis1 91" xfId="1177"/>
    <cellStyle name="40% - Énfasis1 92" xfId="1178"/>
    <cellStyle name="40% - Énfasis1 93" xfId="1179"/>
    <cellStyle name="40% - Énfasis1 94" xfId="1180"/>
    <cellStyle name="40% - Énfasis1 95" xfId="1181"/>
    <cellStyle name="40% - Énfasis1 96" xfId="1182"/>
    <cellStyle name="40% - Énfasis1 97" xfId="1183"/>
    <cellStyle name="40% - Énfasis1 98" xfId="1184"/>
    <cellStyle name="40% - Énfasis1 99" xfId="1185"/>
    <cellStyle name="40% - Énfasis2 10" xfId="1186"/>
    <cellStyle name="40% - Énfasis2 100" xfId="1187"/>
    <cellStyle name="40% - Énfasis2 101" xfId="1188"/>
    <cellStyle name="40% - Énfasis2 102" xfId="1189"/>
    <cellStyle name="40% - Énfasis2 103" xfId="1190"/>
    <cellStyle name="40% - Énfasis2 104" xfId="1191"/>
    <cellStyle name="40% - Énfasis2 105" xfId="1192"/>
    <cellStyle name="40% - Énfasis2 106" xfId="1193"/>
    <cellStyle name="40% - Énfasis2 107" xfId="1194"/>
    <cellStyle name="40% - Énfasis2 108" xfId="1195"/>
    <cellStyle name="40% - Énfasis2 109" xfId="1196"/>
    <cellStyle name="40% - Énfasis2 11" xfId="1197"/>
    <cellStyle name="40% - Énfasis2 110" xfId="1198"/>
    <cellStyle name="40% - Énfasis2 111" xfId="1199"/>
    <cellStyle name="40% - Énfasis2 112" xfId="1200"/>
    <cellStyle name="40% - Énfasis2 113" xfId="1201"/>
    <cellStyle name="40% - Énfasis2 114" xfId="1202"/>
    <cellStyle name="40% - Énfasis2 115" xfId="1203"/>
    <cellStyle name="40% - Énfasis2 116" xfId="1204"/>
    <cellStyle name="40% - Énfasis2 117" xfId="1205"/>
    <cellStyle name="40% - Énfasis2 118" xfId="1206"/>
    <cellStyle name="40% - Énfasis2 119" xfId="1207"/>
    <cellStyle name="40% - Énfasis2 12" xfId="1208"/>
    <cellStyle name="40% - Énfasis2 120" xfId="1209"/>
    <cellStyle name="40% - Énfasis2 121" xfId="1210"/>
    <cellStyle name="40% - Énfasis2 122" xfId="1211"/>
    <cellStyle name="40% - Énfasis2 123" xfId="1212"/>
    <cellStyle name="40% - Énfasis2 124" xfId="1213"/>
    <cellStyle name="40% - Énfasis2 125" xfId="1214"/>
    <cellStyle name="40% - Énfasis2 126" xfId="1215"/>
    <cellStyle name="40% - Énfasis2 127" xfId="1216"/>
    <cellStyle name="40% - Énfasis2 128" xfId="1217"/>
    <cellStyle name="40% - Énfasis2 129" xfId="1218"/>
    <cellStyle name="40% - Énfasis2 13" xfId="1219"/>
    <cellStyle name="40% - Énfasis2 130" xfId="1220"/>
    <cellStyle name="40% - Énfasis2 131" xfId="1221"/>
    <cellStyle name="40% - Énfasis2 132" xfId="1222"/>
    <cellStyle name="40% - Énfasis2 133" xfId="1223"/>
    <cellStyle name="40% - Énfasis2 134" xfId="1224"/>
    <cellStyle name="40% - Énfasis2 135" xfId="1225"/>
    <cellStyle name="40% - Énfasis2 136" xfId="1226"/>
    <cellStyle name="40% - Énfasis2 137" xfId="1227"/>
    <cellStyle name="40% - Énfasis2 14" xfId="1228"/>
    <cellStyle name="40% - Énfasis2 15" xfId="1229"/>
    <cellStyle name="40% - Énfasis2 16" xfId="1230"/>
    <cellStyle name="40% - Énfasis2 17" xfId="1231"/>
    <cellStyle name="40% - Énfasis2 18" xfId="1232"/>
    <cellStyle name="40% - Énfasis2 19" xfId="1233"/>
    <cellStyle name="40% - Énfasis2 2" xfId="1234"/>
    <cellStyle name="40% - Énfasis2 2 2" xfId="1235"/>
    <cellStyle name="40% - Énfasis2 2 2 2" xfId="1236"/>
    <cellStyle name="40% - Énfasis2 2 2 2 2" xfId="1237"/>
    <cellStyle name="40% - Énfasis2 2 2 2 3" xfId="1238"/>
    <cellStyle name="40% - Énfasis2 2 2 3" xfId="1239"/>
    <cellStyle name="40% - Énfasis2 2 2 4" xfId="1240"/>
    <cellStyle name="40% - Énfasis2 2 2_Vta.11" xfId="1241"/>
    <cellStyle name="40% - Énfasis2 2 3" xfId="1242"/>
    <cellStyle name="40% - Énfasis2 2 3 2" xfId="1243"/>
    <cellStyle name="40% - Énfasis2 2 3 2 2" xfId="1244"/>
    <cellStyle name="40% - Énfasis2 2 3 2 3" xfId="1245"/>
    <cellStyle name="40% - Énfasis2 2 3 3" xfId="1246"/>
    <cellStyle name="40% - Énfasis2 2 3 4" xfId="1247"/>
    <cellStyle name="40% - Énfasis2 2 3_VtA.11" xfId="1248"/>
    <cellStyle name="40% - Énfasis2 2 4" xfId="1249"/>
    <cellStyle name="40% - Énfasis2 2 4 2" xfId="1250"/>
    <cellStyle name="40% - Énfasis2 2 4 3" xfId="1251"/>
    <cellStyle name="40% - Énfasis2 2 5" xfId="1252"/>
    <cellStyle name="40% - Énfasis2 2 6" xfId="1253"/>
    <cellStyle name="40% - Énfasis2 2_Hoja1" xfId="1264"/>
    <cellStyle name="40% - Énfasis2 20" xfId="1254"/>
    <cellStyle name="40% - Énfasis2 21" xfId="1255"/>
    <cellStyle name="40% - Énfasis2 22" xfId="1256"/>
    <cellStyle name="40% - Énfasis2 23" xfId="1257"/>
    <cellStyle name="40% - Énfasis2 24" xfId="1258"/>
    <cellStyle name="40% - Énfasis2 25" xfId="1259"/>
    <cellStyle name="40% - Énfasis2 26" xfId="1260"/>
    <cellStyle name="40% - Énfasis2 27" xfId="1261"/>
    <cellStyle name="40% - Énfasis2 28" xfId="1262"/>
    <cellStyle name="40% - Énfasis2 29" xfId="1263"/>
    <cellStyle name="40% - Énfasis2 3" xfId="1265"/>
    <cellStyle name="40% - Énfasis2 3 2" xfId="1266"/>
    <cellStyle name="40% - Énfasis2 3 2 2" xfId="1267"/>
    <cellStyle name="40% - Énfasis2 3 2 3" xfId="1268"/>
    <cellStyle name="40% - Énfasis2 3 2 4" xfId="1269"/>
    <cellStyle name="40% - Énfasis2 3 2_Vta.11" xfId="1270"/>
    <cellStyle name="40% - Énfasis2 3 3" xfId="1271"/>
    <cellStyle name="40% - Énfasis2 3 4" xfId="1272"/>
    <cellStyle name="40% - Énfasis2 3 5" xfId="1273"/>
    <cellStyle name="40% - Énfasis2 3_VtA.11" xfId="1284"/>
    <cellStyle name="40% - Énfasis2 30" xfId="1274"/>
    <cellStyle name="40% - Énfasis2 31" xfId="1275"/>
    <cellStyle name="40% - Énfasis2 32" xfId="1276"/>
    <cellStyle name="40% - Énfasis2 33" xfId="1277"/>
    <cellStyle name="40% - Énfasis2 34" xfId="1278"/>
    <cellStyle name="40% - Énfasis2 35" xfId="1279"/>
    <cellStyle name="40% - Énfasis2 36" xfId="1280"/>
    <cellStyle name="40% - Énfasis2 37" xfId="1281"/>
    <cellStyle name="40% - Énfasis2 38" xfId="1282"/>
    <cellStyle name="40% - Énfasis2 39" xfId="1283"/>
    <cellStyle name="40% - Énfasis2 4" xfId="1285"/>
    <cellStyle name="40% - Énfasis2 4 2" xfId="1286"/>
    <cellStyle name="40% - Énfasis2 4 3" xfId="1287"/>
    <cellStyle name="40% - Énfasis2 4 4" xfId="1288"/>
    <cellStyle name="40% - Énfasis2 4_Vta.11" xfId="1299"/>
    <cellStyle name="40% - Énfasis2 40" xfId="1289"/>
    <cellStyle name="40% - Énfasis2 41" xfId="1290"/>
    <cellStyle name="40% - Énfasis2 42" xfId="1291"/>
    <cellStyle name="40% - Énfasis2 43" xfId="1292"/>
    <cellStyle name="40% - Énfasis2 44" xfId="1293"/>
    <cellStyle name="40% - Énfasis2 45" xfId="1294"/>
    <cellStyle name="40% - Énfasis2 46" xfId="1295"/>
    <cellStyle name="40% - Énfasis2 47" xfId="1296"/>
    <cellStyle name="40% - Énfasis2 48" xfId="1297"/>
    <cellStyle name="40% - Énfasis2 49" xfId="1298"/>
    <cellStyle name="40% - Énfasis2 5" xfId="1300"/>
    <cellStyle name="40% - Énfasis2 50" xfId="1301"/>
    <cellStyle name="40% - Énfasis2 51" xfId="1302"/>
    <cellStyle name="40% - Énfasis2 52" xfId="1303"/>
    <cellStyle name="40% - Énfasis2 53" xfId="1304"/>
    <cellStyle name="40% - Énfasis2 54" xfId="1305"/>
    <cellStyle name="40% - Énfasis2 55" xfId="1306"/>
    <cellStyle name="40% - Énfasis2 56" xfId="1307"/>
    <cellStyle name="40% - Énfasis2 57" xfId="1308"/>
    <cellStyle name="40% - Énfasis2 58" xfId="1309"/>
    <cellStyle name="40% - Énfasis2 59" xfId="1310"/>
    <cellStyle name="40% - Énfasis2 6" xfId="1311"/>
    <cellStyle name="40% - Énfasis2 60" xfId="1312"/>
    <cellStyle name="40% - Énfasis2 61" xfId="1313"/>
    <cellStyle name="40% - Énfasis2 62" xfId="1314"/>
    <cellStyle name="40% - Énfasis2 63" xfId="1315"/>
    <cellStyle name="40% - Énfasis2 64" xfId="1316"/>
    <cellStyle name="40% - Énfasis2 65" xfId="1317"/>
    <cellStyle name="40% - Énfasis2 66" xfId="1318"/>
    <cellStyle name="40% - Énfasis2 67" xfId="1319"/>
    <cellStyle name="40% - Énfasis2 68" xfId="1320"/>
    <cellStyle name="40% - Énfasis2 69" xfId="1321"/>
    <cellStyle name="40% - Énfasis2 7" xfId="1322"/>
    <cellStyle name="40% - Énfasis2 70" xfId="1323"/>
    <cellStyle name="40% - Énfasis2 71" xfId="1324"/>
    <cellStyle name="40% - Énfasis2 72" xfId="1325"/>
    <cellStyle name="40% - Énfasis2 73" xfId="1326"/>
    <cellStyle name="40% - Énfasis2 74" xfId="1327"/>
    <cellStyle name="40% - Énfasis2 75" xfId="1328"/>
    <cellStyle name="40% - Énfasis2 76" xfId="1329"/>
    <cellStyle name="40% - Énfasis2 77" xfId="1330"/>
    <cellStyle name="40% - Énfasis2 78" xfId="1331"/>
    <cellStyle name="40% - Énfasis2 79" xfId="1332"/>
    <cellStyle name="40% - Énfasis2 8" xfId="1333"/>
    <cellStyle name="40% - Énfasis2 80" xfId="1334"/>
    <cellStyle name="40% - Énfasis2 81" xfId="1335"/>
    <cellStyle name="40% - Énfasis2 82" xfId="1336"/>
    <cellStyle name="40% - Énfasis2 83" xfId="1337"/>
    <cellStyle name="40% - Énfasis2 84" xfId="1338"/>
    <cellStyle name="40% - Énfasis2 85" xfId="1339"/>
    <cellStyle name="40% - Énfasis2 86" xfId="1340"/>
    <cellStyle name="40% - Énfasis2 87" xfId="1341"/>
    <cellStyle name="40% - Énfasis2 88" xfId="1342"/>
    <cellStyle name="40% - Énfasis2 89" xfId="1343"/>
    <cellStyle name="40% - Énfasis2 9" xfId="1344"/>
    <cellStyle name="40% - Énfasis2 90" xfId="1345"/>
    <cellStyle name="40% - Énfasis2 91" xfId="1346"/>
    <cellStyle name="40% - Énfasis2 92" xfId="1347"/>
    <cellStyle name="40% - Énfasis2 93" xfId="1348"/>
    <cellStyle name="40% - Énfasis2 94" xfId="1349"/>
    <cellStyle name="40% - Énfasis2 95" xfId="1350"/>
    <cellStyle name="40% - Énfasis2 96" xfId="1351"/>
    <cellStyle name="40% - Énfasis2 97" xfId="1352"/>
    <cellStyle name="40% - Énfasis2 98" xfId="1353"/>
    <cellStyle name="40% - Énfasis2 99" xfId="1354"/>
    <cellStyle name="40% - Énfasis3 10" xfId="1355"/>
    <cellStyle name="40% - Énfasis3 100" xfId="1356"/>
    <cellStyle name="40% - Énfasis3 101" xfId="1357"/>
    <cellStyle name="40% - Énfasis3 102" xfId="1358"/>
    <cellStyle name="40% - Énfasis3 103" xfId="1359"/>
    <cellStyle name="40% - Énfasis3 104" xfId="1360"/>
    <cellStyle name="40% - Énfasis3 105" xfId="1361"/>
    <cellStyle name="40% - Énfasis3 106" xfId="1362"/>
    <cellStyle name="40% - Énfasis3 107" xfId="1363"/>
    <cellStyle name="40% - Énfasis3 108" xfId="1364"/>
    <cellStyle name="40% - Énfasis3 109" xfId="1365"/>
    <cellStyle name="40% - Énfasis3 11" xfId="1366"/>
    <cellStyle name="40% - Énfasis3 110" xfId="1367"/>
    <cellStyle name="40% - Énfasis3 111" xfId="1368"/>
    <cellStyle name="40% - Énfasis3 112" xfId="1369"/>
    <cellStyle name="40% - Énfasis3 113" xfId="1370"/>
    <cellStyle name="40% - Énfasis3 114" xfId="1371"/>
    <cellStyle name="40% - Énfasis3 115" xfId="1372"/>
    <cellStyle name="40% - Énfasis3 116" xfId="1373"/>
    <cellStyle name="40% - Énfasis3 117" xfId="1374"/>
    <cellStyle name="40% - Énfasis3 118" xfId="1375"/>
    <cellStyle name="40% - Énfasis3 119" xfId="1376"/>
    <cellStyle name="40% - Énfasis3 12" xfId="1377"/>
    <cellStyle name="40% - Énfasis3 120" xfId="1378"/>
    <cellStyle name="40% - Énfasis3 121" xfId="1379"/>
    <cellStyle name="40% - Énfasis3 122" xfId="1380"/>
    <cellStyle name="40% - Énfasis3 123" xfId="1381"/>
    <cellStyle name="40% - Énfasis3 124" xfId="1382"/>
    <cellStyle name="40% - Énfasis3 125" xfId="1383"/>
    <cellStyle name="40% - Énfasis3 126" xfId="1384"/>
    <cellStyle name="40% - Énfasis3 127" xfId="1385"/>
    <cellStyle name="40% - Énfasis3 128" xfId="1386"/>
    <cellStyle name="40% - Énfasis3 129" xfId="1387"/>
    <cellStyle name="40% - Énfasis3 13" xfId="1388"/>
    <cellStyle name="40% - Énfasis3 130" xfId="1389"/>
    <cellStyle name="40% - Énfasis3 131" xfId="1390"/>
    <cellStyle name="40% - Énfasis3 132" xfId="1391"/>
    <cellStyle name="40% - Énfasis3 133" xfId="1392"/>
    <cellStyle name="40% - Énfasis3 134" xfId="1393"/>
    <cellStyle name="40% - Énfasis3 135" xfId="1394"/>
    <cellStyle name="40% - Énfasis3 136" xfId="1395"/>
    <cellStyle name="40% - Énfasis3 137" xfId="1396"/>
    <cellStyle name="40% - Énfasis3 14" xfId="1397"/>
    <cellStyle name="40% - Énfasis3 15" xfId="1398"/>
    <cellStyle name="40% - Énfasis3 16" xfId="1399"/>
    <cellStyle name="40% - Énfasis3 17" xfId="1400"/>
    <cellStyle name="40% - Énfasis3 18" xfId="1401"/>
    <cellStyle name="40% - Énfasis3 19" xfId="1402"/>
    <cellStyle name="40% - Énfasis3 2" xfId="1403"/>
    <cellStyle name="40% - Énfasis3 2 2" xfId="1404"/>
    <cellStyle name="40% - Énfasis3 2 2 2" xfId="1405"/>
    <cellStyle name="40% - Énfasis3 2 2 2 2" xfId="1406"/>
    <cellStyle name="40% - Énfasis3 2 2 2 3" xfId="1407"/>
    <cellStyle name="40% - Énfasis3 2 2 3" xfId="1408"/>
    <cellStyle name="40% - Énfasis3 2 2 4" xfId="1409"/>
    <cellStyle name="40% - Énfasis3 2 2_Vta.11" xfId="1410"/>
    <cellStyle name="40% - Énfasis3 2 3" xfId="1411"/>
    <cellStyle name="40% - Énfasis3 2 3 2" xfId="1412"/>
    <cellStyle name="40% - Énfasis3 2 3 2 2" xfId="1413"/>
    <cellStyle name="40% - Énfasis3 2 3 2 3" xfId="1414"/>
    <cellStyle name="40% - Énfasis3 2 3 3" xfId="1415"/>
    <cellStyle name="40% - Énfasis3 2 3 4" xfId="1416"/>
    <cellStyle name="40% - Énfasis3 2 3_VtA.11" xfId="1417"/>
    <cellStyle name="40% - Énfasis3 2 4" xfId="1418"/>
    <cellStyle name="40% - Énfasis3 2 4 2" xfId="1419"/>
    <cellStyle name="40% - Énfasis3 2 4 3" xfId="1420"/>
    <cellStyle name="40% - Énfasis3 2 5" xfId="1421"/>
    <cellStyle name="40% - Énfasis3 2 6" xfId="1422"/>
    <cellStyle name="40% - Énfasis3 2_Hoja1" xfId="1433"/>
    <cellStyle name="40% - Énfasis3 20" xfId="1423"/>
    <cellStyle name="40% - Énfasis3 21" xfId="1424"/>
    <cellStyle name="40% - Énfasis3 22" xfId="1425"/>
    <cellStyle name="40% - Énfasis3 23" xfId="1426"/>
    <cellStyle name="40% - Énfasis3 24" xfId="1427"/>
    <cellStyle name="40% - Énfasis3 25" xfId="1428"/>
    <cellStyle name="40% - Énfasis3 26" xfId="1429"/>
    <cellStyle name="40% - Énfasis3 27" xfId="1430"/>
    <cellStyle name="40% - Énfasis3 28" xfId="1431"/>
    <cellStyle name="40% - Énfasis3 29" xfId="1432"/>
    <cellStyle name="40% - Énfasis3 3" xfId="1434"/>
    <cellStyle name="40% - Énfasis3 3 2" xfId="1435"/>
    <cellStyle name="40% - Énfasis3 3 2 2" xfId="1436"/>
    <cellStyle name="40% - Énfasis3 3 2 3" xfId="1437"/>
    <cellStyle name="40% - Énfasis3 3 2 4" xfId="1438"/>
    <cellStyle name="40% - Énfasis3 3 2_Vta.11" xfId="1439"/>
    <cellStyle name="40% - Énfasis3 3 3" xfId="1440"/>
    <cellStyle name="40% - Énfasis3 3 4" xfId="1441"/>
    <cellStyle name="40% - Énfasis3 3 5" xfId="1442"/>
    <cellStyle name="40% - Énfasis3 3_VtA.11" xfId="1453"/>
    <cellStyle name="40% - Énfasis3 30" xfId="1443"/>
    <cellStyle name="40% - Énfasis3 31" xfId="1444"/>
    <cellStyle name="40% - Énfasis3 32" xfId="1445"/>
    <cellStyle name="40% - Énfasis3 33" xfId="1446"/>
    <cellStyle name="40% - Énfasis3 34" xfId="1447"/>
    <cellStyle name="40% - Énfasis3 35" xfId="1448"/>
    <cellStyle name="40% - Énfasis3 36" xfId="1449"/>
    <cellStyle name="40% - Énfasis3 37" xfId="1450"/>
    <cellStyle name="40% - Énfasis3 38" xfId="1451"/>
    <cellStyle name="40% - Énfasis3 39" xfId="1452"/>
    <cellStyle name="40% - Énfasis3 4" xfId="1454"/>
    <cellStyle name="40% - Énfasis3 4 2" xfId="1455"/>
    <cellStyle name="40% - Énfasis3 4 3" xfId="1456"/>
    <cellStyle name="40% - Énfasis3 4 4" xfId="1457"/>
    <cellStyle name="40% - Énfasis3 4_Vta.11" xfId="1468"/>
    <cellStyle name="40% - Énfasis3 40" xfId="1458"/>
    <cellStyle name="40% - Énfasis3 41" xfId="1459"/>
    <cellStyle name="40% - Énfasis3 42" xfId="1460"/>
    <cellStyle name="40% - Énfasis3 43" xfId="1461"/>
    <cellStyle name="40% - Énfasis3 44" xfId="1462"/>
    <cellStyle name="40% - Énfasis3 45" xfId="1463"/>
    <cellStyle name="40% - Énfasis3 46" xfId="1464"/>
    <cellStyle name="40% - Énfasis3 47" xfId="1465"/>
    <cellStyle name="40% - Énfasis3 48" xfId="1466"/>
    <cellStyle name="40% - Énfasis3 49" xfId="1467"/>
    <cellStyle name="40% - Énfasis3 5" xfId="1469"/>
    <cellStyle name="40% - Énfasis3 50" xfId="1470"/>
    <cellStyle name="40% - Énfasis3 51" xfId="1471"/>
    <cellStyle name="40% - Énfasis3 52" xfId="1472"/>
    <cellStyle name="40% - Énfasis3 53" xfId="1473"/>
    <cellStyle name="40% - Énfasis3 54" xfId="1474"/>
    <cellStyle name="40% - Énfasis3 55" xfId="1475"/>
    <cellStyle name="40% - Énfasis3 56" xfId="1476"/>
    <cellStyle name="40% - Énfasis3 57" xfId="1477"/>
    <cellStyle name="40% - Énfasis3 58" xfId="1478"/>
    <cellStyle name="40% - Énfasis3 59" xfId="1479"/>
    <cellStyle name="40% - Énfasis3 6" xfId="1480"/>
    <cellStyle name="40% - Énfasis3 60" xfId="1481"/>
    <cellStyle name="40% - Énfasis3 61" xfId="1482"/>
    <cellStyle name="40% - Énfasis3 62" xfId="1483"/>
    <cellStyle name="40% - Énfasis3 63" xfId="1484"/>
    <cellStyle name="40% - Énfasis3 64" xfId="1485"/>
    <cellStyle name="40% - Énfasis3 65" xfId="1486"/>
    <cellStyle name="40% - Énfasis3 66" xfId="1487"/>
    <cellStyle name="40% - Énfasis3 67" xfId="1488"/>
    <cellStyle name="40% - Énfasis3 68" xfId="1489"/>
    <cellStyle name="40% - Énfasis3 69" xfId="1490"/>
    <cellStyle name="40% - Énfasis3 7" xfId="1491"/>
    <cellStyle name="40% - Énfasis3 70" xfId="1492"/>
    <cellStyle name="40% - Énfasis3 71" xfId="1493"/>
    <cellStyle name="40% - Énfasis3 72" xfId="1494"/>
    <cellStyle name="40% - Énfasis3 73" xfId="1495"/>
    <cellStyle name="40% - Énfasis3 74" xfId="1496"/>
    <cellStyle name="40% - Énfasis3 75" xfId="1497"/>
    <cellStyle name="40% - Énfasis3 76" xfId="1498"/>
    <cellStyle name="40% - Énfasis3 77" xfId="1499"/>
    <cellStyle name="40% - Énfasis3 78" xfId="1500"/>
    <cellStyle name="40% - Énfasis3 79" xfId="1501"/>
    <cellStyle name="40% - Énfasis3 8" xfId="1502"/>
    <cellStyle name="40% - Énfasis3 80" xfId="1503"/>
    <cellStyle name="40% - Énfasis3 81" xfId="1504"/>
    <cellStyle name="40% - Énfasis3 82" xfId="1505"/>
    <cellStyle name="40% - Énfasis3 83" xfId="1506"/>
    <cellStyle name="40% - Énfasis3 84" xfId="1507"/>
    <cellStyle name="40% - Énfasis3 85" xfId="1508"/>
    <cellStyle name="40% - Énfasis3 86" xfId="1509"/>
    <cellStyle name="40% - Énfasis3 87" xfId="1510"/>
    <cellStyle name="40% - Énfasis3 88" xfId="1511"/>
    <cellStyle name="40% - Énfasis3 89" xfId="1512"/>
    <cellStyle name="40% - Énfasis3 9" xfId="1513"/>
    <cellStyle name="40% - Énfasis3 90" xfId="1514"/>
    <cellStyle name="40% - Énfasis3 91" xfId="1515"/>
    <cellStyle name="40% - Énfasis3 92" xfId="1516"/>
    <cellStyle name="40% - Énfasis3 93" xfId="1517"/>
    <cellStyle name="40% - Énfasis3 94" xfId="1518"/>
    <cellStyle name="40% - Énfasis3 95" xfId="1519"/>
    <cellStyle name="40% - Énfasis3 96" xfId="1520"/>
    <cellStyle name="40% - Énfasis3 97" xfId="1521"/>
    <cellStyle name="40% - Énfasis3 98" xfId="1522"/>
    <cellStyle name="40% - Énfasis3 99" xfId="1523"/>
    <cellStyle name="40% - Énfasis4 10" xfId="1524"/>
    <cellStyle name="40% - Énfasis4 100" xfId="1525"/>
    <cellStyle name="40% - Énfasis4 101" xfId="1526"/>
    <cellStyle name="40% - Énfasis4 102" xfId="1527"/>
    <cellStyle name="40% - Énfasis4 103" xfId="1528"/>
    <cellStyle name="40% - Énfasis4 104" xfId="1529"/>
    <cellStyle name="40% - Énfasis4 105" xfId="1530"/>
    <cellStyle name="40% - Énfasis4 106" xfId="1531"/>
    <cellStyle name="40% - Énfasis4 107" xfId="1532"/>
    <cellStyle name="40% - Énfasis4 108" xfId="1533"/>
    <cellStyle name="40% - Énfasis4 109" xfId="1534"/>
    <cellStyle name="40% - Énfasis4 11" xfId="1535"/>
    <cellStyle name="40% - Énfasis4 110" xfId="1536"/>
    <cellStyle name="40% - Énfasis4 111" xfId="1537"/>
    <cellStyle name="40% - Énfasis4 112" xfId="1538"/>
    <cellStyle name="40% - Énfasis4 113" xfId="1539"/>
    <cellStyle name="40% - Énfasis4 114" xfId="1540"/>
    <cellStyle name="40% - Énfasis4 115" xfId="1541"/>
    <cellStyle name="40% - Énfasis4 116" xfId="1542"/>
    <cellStyle name="40% - Énfasis4 117" xfId="1543"/>
    <cellStyle name="40% - Énfasis4 118" xfId="1544"/>
    <cellStyle name="40% - Énfasis4 119" xfId="1545"/>
    <cellStyle name="40% - Énfasis4 12" xfId="1546"/>
    <cellStyle name="40% - Énfasis4 120" xfId="1547"/>
    <cellStyle name="40% - Énfasis4 121" xfId="1548"/>
    <cellStyle name="40% - Énfasis4 122" xfId="1549"/>
    <cellStyle name="40% - Énfasis4 123" xfId="1550"/>
    <cellStyle name="40% - Énfasis4 124" xfId="1551"/>
    <cellStyle name="40% - Énfasis4 125" xfId="1552"/>
    <cellStyle name="40% - Énfasis4 126" xfId="1553"/>
    <cellStyle name="40% - Énfasis4 127" xfId="1554"/>
    <cellStyle name="40% - Énfasis4 128" xfId="1555"/>
    <cellStyle name="40% - Énfasis4 129" xfId="1556"/>
    <cellStyle name="40% - Énfasis4 13" xfId="1557"/>
    <cellStyle name="40% - Énfasis4 130" xfId="1558"/>
    <cellStyle name="40% - Énfasis4 131" xfId="1559"/>
    <cellStyle name="40% - Énfasis4 132" xfId="1560"/>
    <cellStyle name="40% - Énfasis4 133" xfId="1561"/>
    <cellStyle name="40% - Énfasis4 134" xfId="1562"/>
    <cellStyle name="40% - Énfasis4 135" xfId="1563"/>
    <cellStyle name="40% - Énfasis4 136" xfId="1564"/>
    <cellStyle name="40% - Énfasis4 137" xfId="1565"/>
    <cellStyle name="40% - Énfasis4 14" xfId="1566"/>
    <cellStyle name="40% - Énfasis4 15" xfId="1567"/>
    <cellStyle name="40% - Énfasis4 16" xfId="1568"/>
    <cellStyle name="40% - Énfasis4 17" xfId="1569"/>
    <cellStyle name="40% - Énfasis4 18" xfId="1570"/>
    <cellStyle name="40% - Énfasis4 19" xfId="1571"/>
    <cellStyle name="40% - Énfasis4 2" xfId="1572"/>
    <cellStyle name="40% - Énfasis4 2 2" xfId="1573"/>
    <cellStyle name="40% - Énfasis4 2 2 2" xfId="1574"/>
    <cellStyle name="40% - Énfasis4 2 2 2 2" xfId="1575"/>
    <cellStyle name="40% - Énfasis4 2 2 2 3" xfId="1576"/>
    <cellStyle name="40% - Énfasis4 2 2 3" xfId="1577"/>
    <cellStyle name="40% - Énfasis4 2 2 4" xfId="1578"/>
    <cellStyle name="40% - Énfasis4 2 2_Vta.11" xfId="1579"/>
    <cellStyle name="40% - Énfasis4 2 3" xfId="1580"/>
    <cellStyle name="40% - Énfasis4 2 3 2" xfId="1581"/>
    <cellStyle name="40% - Énfasis4 2 3 2 2" xfId="1582"/>
    <cellStyle name="40% - Énfasis4 2 3 2 3" xfId="1583"/>
    <cellStyle name="40% - Énfasis4 2 3 3" xfId="1584"/>
    <cellStyle name="40% - Énfasis4 2 3 4" xfId="1585"/>
    <cellStyle name="40% - Énfasis4 2 3_VtA.11" xfId="1586"/>
    <cellStyle name="40% - Énfasis4 2 4" xfId="1587"/>
    <cellStyle name="40% - Énfasis4 2 4 2" xfId="1588"/>
    <cellStyle name="40% - Énfasis4 2 4 3" xfId="1589"/>
    <cellStyle name="40% - Énfasis4 2 5" xfId="1590"/>
    <cellStyle name="40% - Énfasis4 2 6" xfId="1591"/>
    <cellStyle name="40% - Énfasis4 2_Hoja1" xfId="1602"/>
    <cellStyle name="40% - Énfasis4 20" xfId="1592"/>
    <cellStyle name="40% - Énfasis4 21" xfId="1593"/>
    <cellStyle name="40% - Énfasis4 22" xfId="1594"/>
    <cellStyle name="40% - Énfasis4 23" xfId="1595"/>
    <cellStyle name="40% - Énfasis4 24" xfId="1596"/>
    <cellStyle name="40% - Énfasis4 25" xfId="1597"/>
    <cellStyle name="40% - Énfasis4 26" xfId="1598"/>
    <cellStyle name="40% - Énfasis4 27" xfId="1599"/>
    <cellStyle name="40% - Énfasis4 28" xfId="1600"/>
    <cellStyle name="40% - Énfasis4 29" xfId="1601"/>
    <cellStyle name="40% - Énfasis4 3" xfId="1603"/>
    <cellStyle name="40% - Énfasis4 3 2" xfId="1604"/>
    <cellStyle name="40% - Énfasis4 3 2 2" xfId="1605"/>
    <cellStyle name="40% - Énfasis4 3 2 3" xfId="1606"/>
    <cellStyle name="40% - Énfasis4 3 2 4" xfId="1607"/>
    <cellStyle name="40% - Énfasis4 3 2_Vta.11" xfId="1608"/>
    <cellStyle name="40% - Énfasis4 3 3" xfId="1609"/>
    <cellStyle name="40% - Énfasis4 3 4" xfId="1610"/>
    <cellStyle name="40% - Énfasis4 3 5" xfId="1611"/>
    <cellStyle name="40% - Énfasis4 3_VtA.11" xfId="1622"/>
    <cellStyle name="40% - Énfasis4 30" xfId="1612"/>
    <cellStyle name="40% - Énfasis4 31" xfId="1613"/>
    <cellStyle name="40% - Énfasis4 32" xfId="1614"/>
    <cellStyle name="40% - Énfasis4 33" xfId="1615"/>
    <cellStyle name="40% - Énfasis4 34" xfId="1616"/>
    <cellStyle name="40% - Énfasis4 35" xfId="1617"/>
    <cellStyle name="40% - Énfasis4 36" xfId="1618"/>
    <cellStyle name="40% - Énfasis4 37" xfId="1619"/>
    <cellStyle name="40% - Énfasis4 38" xfId="1620"/>
    <cellStyle name="40% - Énfasis4 39" xfId="1621"/>
    <cellStyle name="40% - Énfasis4 4" xfId="1623"/>
    <cellStyle name="40% - Énfasis4 4 2" xfId="1624"/>
    <cellStyle name="40% - Énfasis4 4 3" xfId="1625"/>
    <cellStyle name="40% - Énfasis4 4 4" xfId="1626"/>
    <cellStyle name="40% - Énfasis4 4_Vta.11" xfId="1637"/>
    <cellStyle name="40% - Énfasis4 40" xfId="1627"/>
    <cellStyle name="40% - Énfasis4 41" xfId="1628"/>
    <cellStyle name="40% - Énfasis4 42" xfId="1629"/>
    <cellStyle name="40% - Énfasis4 43" xfId="1630"/>
    <cellStyle name="40% - Énfasis4 44" xfId="1631"/>
    <cellStyle name="40% - Énfasis4 45" xfId="1632"/>
    <cellStyle name="40% - Énfasis4 46" xfId="1633"/>
    <cellStyle name="40% - Énfasis4 47" xfId="1634"/>
    <cellStyle name="40% - Énfasis4 48" xfId="1635"/>
    <cellStyle name="40% - Énfasis4 49" xfId="1636"/>
    <cellStyle name="40% - Énfasis4 5" xfId="1638"/>
    <cellStyle name="40% - Énfasis4 50" xfId="1639"/>
    <cellStyle name="40% - Énfasis4 51" xfId="1640"/>
    <cellStyle name="40% - Énfasis4 52" xfId="1641"/>
    <cellStyle name="40% - Énfasis4 53" xfId="1642"/>
    <cellStyle name="40% - Énfasis4 54" xfId="1643"/>
    <cellStyle name="40% - Énfasis4 55" xfId="1644"/>
    <cellStyle name="40% - Énfasis4 56" xfId="1645"/>
    <cellStyle name="40% - Énfasis4 57" xfId="1646"/>
    <cellStyle name="40% - Énfasis4 58" xfId="1647"/>
    <cellStyle name="40% - Énfasis4 59" xfId="1648"/>
    <cellStyle name="40% - Énfasis4 6" xfId="1649"/>
    <cellStyle name="40% - Énfasis4 60" xfId="1650"/>
    <cellStyle name="40% - Énfasis4 61" xfId="1651"/>
    <cellStyle name="40% - Énfasis4 62" xfId="1652"/>
    <cellStyle name="40% - Énfasis4 63" xfId="1653"/>
    <cellStyle name="40% - Énfasis4 64" xfId="1654"/>
    <cellStyle name="40% - Énfasis4 65" xfId="1655"/>
    <cellStyle name="40% - Énfasis4 66" xfId="1656"/>
    <cellStyle name="40% - Énfasis4 67" xfId="1657"/>
    <cellStyle name="40% - Énfasis4 68" xfId="1658"/>
    <cellStyle name="40% - Énfasis4 69" xfId="1659"/>
    <cellStyle name="40% - Énfasis4 7" xfId="1660"/>
    <cellStyle name="40% - Énfasis4 70" xfId="1661"/>
    <cellStyle name="40% - Énfasis4 71" xfId="1662"/>
    <cellStyle name="40% - Énfasis4 72" xfId="1663"/>
    <cellStyle name="40% - Énfasis4 73" xfId="1664"/>
    <cellStyle name="40% - Énfasis4 74" xfId="1665"/>
    <cellStyle name="40% - Énfasis4 75" xfId="1666"/>
    <cellStyle name="40% - Énfasis4 76" xfId="1667"/>
    <cellStyle name="40% - Énfasis4 77" xfId="1668"/>
    <cellStyle name="40% - Énfasis4 78" xfId="1669"/>
    <cellStyle name="40% - Énfasis4 79" xfId="1670"/>
    <cellStyle name="40% - Énfasis4 8" xfId="1671"/>
    <cellStyle name="40% - Énfasis4 80" xfId="1672"/>
    <cellStyle name="40% - Énfasis4 81" xfId="1673"/>
    <cellStyle name="40% - Énfasis4 82" xfId="1674"/>
    <cellStyle name="40% - Énfasis4 83" xfId="1675"/>
    <cellStyle name="40% - Énfasis4 84" xfId="1676"/>
    <cellStyle name="40% - Énfasis4 85" xfId="1677"/>
    <cellStyle name="40% - Énfasis4 86" xfId="1678"/>
    <cellStyle name="40% - Énfasis4 87" xfId="1679"/>
    <cellStyle name="40% - Énfasis4 88" xfId="1680"/>
    <cellStyle name="40% - Énfasis4 89" xfId="1681"/>
    <cellStyle name="40% - Énfasis4 9" xfId="1682"/>
    <cellStyle name="40% - Énfasis4 90" xfId="1683"/>
    <cellStyle name="40% - Énfasis4 91" xfId="1684"/>
    <cellStyle name="40% - Énfasis4 92" xfId="1685"/>
    <cellStyle name="40% - Énfasis4 93" xfId="1686"/>
    <cellStyle name="40% - Énfasis4 94" xfId="1687"/>
    <cellStyle name="40% - Énfasis4 95" xfId="1688"/>
    <cellStyle name="40% - Énfasis4 96" xfId="1689"/>
    <cellStyle name="40% - Énfasis4 97" xfId="1690"/>
    <cellStyle name="40% - Énfasis4 98" xfId="1691"/>
    <cellStyle name="40% - Énfasis4 99" xfId="1692"/>
    <cellStyle name="40% - Énfasis5 10" xfId="1693"/>
    <cellStyle name="40% - Énfasis5 100" xfId="1694"/>
    <cellStyle name="40% - Énfasis5 101" xfId="1695"/>
    <cellStyle name="40% - Énfasis5 102" xfId="1696"/>
    <cellStyle name="40% - Énfasis5 103" xfId="1697"/>
    <cellStyle name="40% - Énfasis5 104" xfId="1698"/>
    <cellStyle name="40% - Énfasis5 105" xfId="1699"/>
    <cellStyle name="40% - Énfasis5 106" xfId="1700"/>
    <cellStyle name="40% - Énfasis5 107" xfId="1701"/>
    <cellStyle name="40% - Énfasis5 108" xfId="1702"/>
    <cellStyle name="40% - Énfasis5 109" xfId="1703"/>
    <cellStyle name="40% - Énfasis5 11" xfId="1704"/>
    <cellStyle name="40% - Énfasis5 110" xfId="1705"/>
    <cellStyle name="40% - Énfasis5 111" xfId="1706"/>
    <cellStyle name="40% - Énfasis5 112" xfId="1707"/>
    <cellStyle name="40% - Énfasis5 113" xfId="1708"/>
    <cellStyle name="40% - Énfasis5 114" xfId="1709"/>
    <cellStyle name="40% - Énfasis5 115" xfId="1710"/>
    <cellStyle name="40% - Énfasis5 116" xfId="1711"/>
    <cellStyle name="40% - Énfasis5 117" xfId="1712"/>
    <cellStyle name="40% - Énfasis5 118" xfId="1713"/>
    <cellStyle name="40% - Énfasis5 119" xfId="1714"/>
    <cellStyle name="40% - Énfasis5 12" xfId="1715"/>
    <cellStyle name="40% - Énfasis5 120" xfId="1716"/>
    <cellStyle name="40% - Énfasis5 121" xfId="1717"/>
    <cellStyle name="40% - Énfasis5 122" xfId="1718"/>
    <cellStyle name="40% - Énfasis5 123" xfId="1719"/>
    <cellStyle name="40% - Énfasis5 124" xfId="1720"/>
    <cellStyle name="40% - Énfasis5 125" xfId="1721"/>
    <cellStyle name="40% - Énfasis5 126" xfId="1722"/>
    <cellStyle name="40% - Énfasis5 127" xfId="1723"/>
    <cellStyle name="40% - Énfasis5 128" xfId="1724"/>
    <cellStyle name="40% - Énfasis5 129" xfId="1725"/>
    <cellStyle name="40% - Énfasis5 13" xfId="1726"/>
    <cellStyle name="40% - Énfasis5 130" xfId="1727"/>
    <cellStyle name="40% - Énfasis5 131" xfId="1728"/>
    <cellStyle name="40% - Énfasis5 132" xfId="1729"/>
    <cellStyle name="40% - Énfasis5 133" xfId="1730"/>
    <cellStyle name="40% - Énfasis5 134" xfId="1731"/>
    <cellStyle name="40% - Énfasis5 135" xfId="1732"/>
    <cellStyle name="40% - Énfasis5 136" xfId="1733"/>
    <cellStyle name="40% - Énfasis5 137" xfId="1734"/>
    <cellStyle name="40% - Énfasis5 14" xfId="1735"/>
    <cellStyle name="40% - Énfasis5 15" xfId="1736"/>
    <cellStyle name="40% - Énfasis5 16" xfId="1737"/>
    <cellStyle name="40% - Énfasis5 17" xfId="1738"/>
    <cellStyle name="40% - Énfasis5 18" xfId="1739"/>
    <cellStyle name="40% - Énfasis5 19" xfId="1740"/>
    <cellStyle name="40% - Énfasis5 2" xfId="1741"/>
    <cellStyle name="40% - Énfasis5 2 2" xfId="1742"/>
    <cellStyle name="40% - Énfasis5 2 2 2" xfId="1743"/>
    <cellStyle name="40% - Énfasis5 2 2 2 2" xfId="1744"/>
    <cellStyle name="40% - Énfasis5 2 2 2 3" xfId="1745"/>
    <cellStyle name="40% - Énfasis5 2 2 3" xfId="1746"/>
    <cellStyle name="40% - Énfasis5 2 2 4" xfId="1747"/>
    <cellStyle name="40% - Énfasis5 2 2_Vta.11" xfId="1748"/>
    <cellStyle name="40% - Énfasis5 2 3" xfId="1749"/>
    <cellStyle name="40% - Énfasis5 2 3 2" xfId="1750"/>
    <cellStyle name="40% - Énfasis5 2 3 2 2" xfId="1751"/>
    <cellStyle name="40% - Énfasis5 2 3 2 3" xfId="1752"/>
    <cellStyle name="40% - Énfasis5 2 3 3" xfId="1753"/>
    <cellStyle name="40% - Énfasis5 2 3 4" xfId="1754"/>
    <cellStyle name="40% - Énfasis5 2 3_VtA.11" xfId="1755"/>
    <cellStyle name="40% - Énfasis5 2 4" xfId="1756"/>
    <cellStyle name="40% - Énfasis5 2 4 2" xfId="1757"/>
    <cellStyle name="40% - Énfasis5 2 4 3" xfId="1758"/>
    <cellStyle name="40% - Énfasis5 2 5" xfId="1759"/>
    <cellStyle name="40% - Énfasis5 2 6" xfId="1760"/>
    <cellStyle name="40% - Énfasis5 2_Hoja1" xfId="1771"/>
    <cellStyle name="40% - Énfasis5 20" xfId="1761"/>
    <cellStyle name="40% - Énfasis5 21" xfId="1762"/>
    <cellStyle name="40% - Énfasis5 22" xfId="1763"/>
    <cellStyle name="40% - Énfasis5 23" xfId="1764"/>
    <cellStyle name="40% - Énfasis5 24" xfId="1765"/>
    <cellStyle name="40% - Énfasis5 25" xfId="1766"/>
    <cellStyle name="40% - Énfasis5 26" xfId="1767"/>
    <cellStyle name="40% - Énfasis5 27" xfId="1768"/>
    <cellStyle name="40% - Énfasis5 28" xfId="1769"/>
    <cellStyle name="40% - Énfasis5 29" xfId="1770"/>
    <cellStyle name="40% - Énfasis5 3" xfId="1772"/>
    <cellStyle name="40% - Énfasis5 3 2" xfId="1773"/>
    <cellStyle name="40% - Énfasis5 3 2 2" xfId="1774"/>
    <cellStyle name="40% - Énfasis5 3 2 3" xfId="1775"/>
    <cellStyle name="40% - Énfasis5 3 2 4" xfId="1776"/>
    <cellStyle name="40% - Énfasis5 3 2_Vta.11" xfId="1777"/>
    <cellStyle name="40% - Énfasis5 3 3" xfId="1778"/>
    <cellStyle name="40% - Énfasis5 3 4" xfId="1779"/>
    <cellStyle name="40% - Énfasis5 3 5" xfId="1780"/>
    <cellStyle name="40% - Énfasis5 3_VtA.11" xfId="1791"/>
    <cellStyle name="40% - Énfasis5 30" xfId="1781"/>
    <cellStyle name="40% - Énfasis5 31" xfId="1782"/>
    <cellStyle name="40% - Énfasis5 32" xfId="1783"/>
    <cellStyle name="40% - Énfasis5 33" xfId="1784"/>
    <cellStyle name="40% - Énfasis5 34" xfId="1785"/>
    <cellStyle name="40% - Énfasis5 35" xfId="1786"/>
    <cellStyle name="40% - Énfasis5 36" xfId="1787"/>
    <cellStyle name="40% - Énfasis5 37" xfId="1788"/>
    <cellStyle name="40% - Énfasis5 38" xfId="1789"/>
    <cellStyle name="40% - Énfasis5 39" xfId="1790"/>
    <cellStyle name="40% - Énfasis5 4" xfId="1792"/>
    <cellStyle name="40% - Énfasis5 4 2" xfId="1793"/>
    <cellStyle name="40% - Énfasis5 4 3" xfId="1794"/>
    <cellStyle name="40% - Énfasis5 4 4" xfId="1795"/>
    <cellStyle name="40% - Énfasis5 4_Vta.11" xfId="1806"/>
    <cellStyle name="40% - Énfasis5 40" xfId="1796"/>
    <cellStyle name="40% - Énfasis5 41" xfId="1797"/>
    <cellStyle name="40% - Énfasis5 42" xfId="1798"/>
    <cellStyle name="40% - Énfasis5 43" xfId="1799"/>
    <cellStyle name="40% - Énfasis5 44" xfId="1800"/>
    <cellStyle name="40% - Énfasis5 45" xfId="1801"/>
    <cellStyle name="40% - Énfasis5 46" xfId="1802"/>
    <cellStyle name="40% - Énfasis5 47" xfId="1803"/>
    <cellStyle name="40% - Énfasis5 48" xfId="1804"/>
    <cellStyle name="40% - Énfasis5 49" xfId="1805"/>
    <cellStyle name="40% - Énfasis5 5" xfId="1807"/>
    <cellStyle name="40% - Énfasis5 50" xfId="1808"/>
    <cellStyle name="40% - Énfasis5 51" xfId="1809"/>
    <cellStyle name="40% - Énfasis5 52" xfId="1810"/>
    <cellStyle name="40% - Énfasis5 53" xfId="1811"/>
    <cellStyle name="40% - Énfasis5 54" xfId="1812"/>
    <cellStyle name="40% - Énfasis5 55" xfId="1813"/>
    <cellStyle name="40% - Énfasis5 56" xfId="1814"/>
    <cellStyle name="40% - Énfasis5 57" xfId="1815"/>
    <cellStyle name="40% - Énfasis5 58" xfId="1816"/>
    <cellStyle name="40% - Énfasis5 59" xfId="1817"/>
    <cellStyle name="40% - Énfasis5 6" xfId="1818"/>
    <cellStyle name="40% - Énfasis5 60" xfId="1819"/>
    <cellStyle name="40% - Énfasis5 61" xfId="1820"/>
    <cellStyle name="40% - Énfasis5 62" xfId="1821"/>
    <cellStyle name="40% - Énfasis5 63" xfId="1822"/>
    <cellStyle name="40% - Énfasis5 64" xfId="1823"/>
    <cellStyle name="40% - Énfasis5 65" xfId="1824"/>
    <cellStyle name="40% - Énfasis5 66" xfId="1825"/>
    <cellStyle name="40% - Énfasis5 67" xfId="1826"/>
    <cellStyle name="40% - Énfasis5 68" xfId="1827"/>
    <cellStyle name="40% - Énfasis5 69" xfId="1828"/>
    <cellStyle name="40% - Énfasis5 7" xfId="1829"/>
    <cellStyle name="40% - Énfasis5 70" xfId="1830"/>
    <cellStyle name="40% - Énfasis5 71" xfId="1831"/>
    <cellStyle name="40% - Énfasis5 72" xfId="1832"/>
    <cellStyle name="40% - Énfasis5 73" xfId="1833"/>
    <cellStyle name="40% - Énfasis5 74" xfId="1834"/>
    <cellStyle name="40% - Énfasis5 75" xfId="1835"/>
    <cellStyle name="40% - Énfasis5 76" xfId="1836"/>
    <cellStyle name="40% - Énfasis5 77" xfId="1837"/>
    <cellStyle name="40% - Énfasis5 78" xfId="1838"/>
    <cellStyle name="40% - Énfasis5 79" xfId="1839"/>
    <cellStyle name="40% - Énfasis5 8" xfId="1840"/>
    <cellStyle name="40% - Énfasis5 80" xfId="1841"/>
    <cellStyle name="40% - Énfasis5 81" xfId="1842"/>
    <cellStyle name="40% - Énfasis5 82" xfId="1843"/>
    <cellStyle name="40% - Énfasis5 83" xfId="1844"/>
    <cellStyle name="40% - Énfasis5 84" xfId="1845"/>
    <cellStyle name="40% - Énfasis5 85" xfId="1846"/>
    <cellStyle name="40% - Énfasis5 86" xfId="1847"/>
    <cellStyle name="40% - Énfasis5 87" xfId="1848"/>
    <cellStyle name="40% - Énfasis5 88" xfId="1849"/>
    <cellStyle name="40% - Énfasis5 89" xfId="1850"/>
    <cellStyle name="40% - Énfasis5 9" xfId="1851"/>
    <cellStyle name="40% - Énfasis5 90" xfId="1852"/>
    <cellStyle name="40% - Énfasis5 91" xfId="1853"/>
    <cellStyle name="40% - Énfasis5 92" xfId="1854"/>
    <cellStyle name="40% - Énfasis5 93" xfId="1855"/>
    <cellStyle name="40% - Énfasis5 94" xfId="1856"/>
    <cellStyle name="40% - Énfasis5 95" xfId="1857"/>
    <cellStyle name="40% - Énfasis5 96" xfId="1858"/>
    <cellStyle name="40% - Énfasis5 97" xfId="1859"/>
    <cellStyle name="40% - Énfasis5 98" xfId="1860"/>
    <cellStyle name="40% - Énfasis5 99" xfId="1861"/>
    <cellStyle name="40% - Énfasis6 10" xfId="1862"/>
    <cellStyle name="40% - Énfasis6 100" xfId="1863"/>
    <cellStyle name="40% - Énfasis6 101" xfId="1864"/>
    <cellStyle name="40% - Énfasis6 102" xfId="1865"/>
    <cellStyle name="40% - Énfasis6 103" xfId="1866"/>
    <cellStyle name="40% - Énfasis6 104" xfId="1867"/>
    <cellStyle name="40% - Énfasis6 105" xfId="1868"/>
    <cellStyle name="40% - Énfasis6 106" xfId="1869"/>
    <cellStyle name="40% - Énfasis6 107" xfId="1870"/>
    <cellStyle name="40% - Énfasis6 108" xfId="1871"/>
    <cellStyle name="40% - Énfasis6 109" xfId="1872"/>
    <cellStyle name="40% - Énfasis6 11" xfId="1873"/>
    <cellStyle name="40% - Énfasis6 110" xfId="1874"/>
    <cellStyle name="40% - Énfasis6 111" xfId="1875"/>
    <cellStyle name="40% - Énfasis6 112" xfId="1876"/>
    <cellStyle name="40% - Énfasis6 113" xfId="1877"/>
    <cellStyle name="40% - Énfasis6 114" xfId="1878"/>
    <cellStyle name="40% - Énfasis6 115" xfId="1879"/>
    <cellStyle name="40% - Énfasis6 116" xfId="1880"/>
    <cellStyle name="40% - Énfasis6 117" xfId="1881"/>
    <cellStyle name="40% - Énfasis6 118" xfId="1882"/>
    <cellStyle name="40% - Énfasis6 119" xfId="1883"/>
    <cellStyle name="40% - Énfasis6 12" xfId="1884"/>
    <cellStyle name="40% - Énfasis6 120" xfId="1885"/>
    <cellStyle name="40% - Énfasis6 121" xfId="1886"/>
    <cellStyle name="40% - Énfasis6 122" xfId="1887"/>
    <cellStyle name="40% - Énfasis6 123" xfId="1888"/>
    <cellStyle name="40% - Énfasis6 124" xfId="1889"/>
    <cellStyle name="40% - Énfasis6 125" xfId="1890"/>
    <cellStyle name="40% - Énfasis6 126" xfId="1891"/>
    <cellStyle name="40% - Énfasis6 127" xfId="1892"/>
    <cellStyle name="40% - Énfasis6 128" xfId="1893"/>
    <cellStyle name="40% - Énfasis6 129" xfId="1894"/>
    <cellStyle name="40% - Énfasis6 13" xfId="1895"/>
    <cellStyle name="40% - Énfasis6 130" xfId="1896"/>
    <cellStyle name="40% - Énfasis6 131" xfId="1897"/>
    <cellStyle name="40% - Énfasis6 132" xfId="1898"/>
    <cellStyle name="40% - Énfasis6 133" xfId="1899"/>
    <cellStyle name="40% - Énfasis6 134" xfId="1900"/>
    <cellStyle name="40% - Énfasis6 135" xfId="1901"/>
    <cellStyle name="40% - Énfasis6 136" xfId="1902"/>
    <cellStyle name="40% - Énfasis6 137" xfId="1903"/>
    <cellStyle name="40% - Énfasis6 14" xfId="1904"/>
    <cellStyle name="40% - Énfasis6 15" xfId="1905"/>
    <cellStyle name="40% - Énfasis6 16" xfId="1906"/>
    <cellStyle name="40% - Énfasis6 17" xfId="1907"/>
    <cellStyle name="40% - Énfasis6 18" xfId="1908"/>
    <cellStyle name="40% - Énfasis6 19" xfId="1909"/>
    <cellStyle name="40% - Énfasis6 2" xfId="1910"/>
    <cellStyle name="40% - Énfasis6 2 2" xfId="1911"/>
    <cellStyle name="40% - Énfasis6 2 2 2" xfId="1912"/>
    <cellStyle name="40% - Énfasis6 2 2 2 2" xfId="1913"/>
    <cellStyle name="40% - Énfasis6 2 2 2 3" xfId="1914"/>
    <cellStyle name="40% - Énfasis6 2 2 3" xfId="1915"/>
    <cellStyle name="40% - Énfasis6 2 2 4" xfId="1916"/>
    <cellStyle name="40% - Énfasis6 2 2_Vta.11" xfId="1917"/>
    <cellStyle name="40% - Énfasis6 2 3" xfId="1918"/>
    <cellStyle name="40% - Énfasis6 2 3 2" xfId="1919"/>
    <cellStyle name="40% - Énfasis6 2 3 2 2" xfId="1920"/>
    <cellStyle name="40% - Énfasis6 2 3 2 3" xfId="1921"/>
    <cellStyle name="40% - Énfasis6 2 3 3" xfId="1922"/>
    <cellStyle name="40% - Énfasis6 2 3 4" xfId="1923"/>
    <cellStyle name="40% - Énfasis6 2 3_VtA.11" xfId="1924"/>
    <cellStyle name="40% - Énfasis6 2 4" xfId="1925"/>
    <cellStyle name="40% - Énfasis6 2 4 2" xfId="1926"/>
    <cellStyle name="40% - Énfasis6 2 4 3" xfId="1927"/>
    <cellStyle name="40% - Énfasis6 2 5" xfId="1928"/>
    <cellStyle name="40% - Énfasis6 2 6" xfId="1929"/>
    <cellStyle name="40% - Énfasis6 2_Hoja1" xfId="1940"/>
    <cellStyle name="40% - Énfasis6 20" xfId="1930"/>
    <cellStyle name="40% - Énfasis6 21" xfId="1931"/>
    <cellStyle name="40% - Énfasis6 22" xfId="1932"/>
    <cellStyle name="40% - Énfasis6 23" xfId="1933"/>
    <cellStyle name="40% - Énfasis6 24" xfId="1934"/>
    <cellStyle name="40% - Énfasis6 25" xfId="1935"/>
    <cellStyle name="40% - Énfasis6 26" xfId="1936"/>
    <cellStyle name="40% - Énfasis6 27" xfId="1937"/>
    <cellStyle name="40% - Énfasis6 28" xfId="1938"/>
    <cellStyle name="40% - Énfasis6 29" xfId="1939"/>
    <cellStyle name="40% - Énfasis6 3" xfId="1941"/>
    <cellStyle name="40% - Énfasis6 3 2" xfId="1942"/>
    <cellStyle name="40% - Énfasis6 3 2 2" xfId="1943"/>
    <cellStyle name="40% - Énfasis6 3 2 3" xfId="1944"/>
    <cellStyle name="40% - Énfasis6 3 2 4" xfId="1945"/>
    <cellStyle name="40% - Énfasis6 3 2_Vta.11" xfId="1946"/>
    <cellStyle name="40% - Énfasis6 3 3" xfId="1947"/>
    <cellStyle name="40% - Énfasis6 3 4" xfId="1948"/>
    <cellStyle name="40% - Énfasis6 3 5" xfId="1949"/>
    <cellStyle name="40% - Énfasis6 3_VtA.11" xfId="1960"/>
    <cellStyle name="40% - Énfasis6 30" xfId="1950"/>
    <cellStyle name="40% - Énfasis6 31" xfId="1951"/>
    <cellStyle name="40% - Énfasis6 32" xfId="1952"/>
    <cellStyle name="40% - Énfasis6 33" xfId="1953"/>
    <cellStyle name="40% - Énfasis6 34" xfId="1954"/>
    <cellStyle name="40% - Énfasis6 35" xfId="1955"/>
    <cellStyle name="40% - Énfasis6 36" xfId="1956"/>
    <cellStyle name="40% - Énfasis6 37" xfId="1957"/>
    <cellStyle name="40% - Énfasis6 38" xfId="1958"/>
    <cellStyle name="40% - Énfasis6 39" xfId="1959"/>
    <cellStyle name="40% - Énfasis6 4" xfId="1961"/>
    <cellStyle name="40% - Énfasis6 4 2" xfId="1962"/>
    <cellStyle name="40% - Énfasis6 4 3" xfId="1963"/>
    <cellStyle name="40% - Énfasis6 4 4" xfId="1964"/>
    <cellStyle name="40% - Énfasis6 4_Vta.11" xfId="1975"/>
    <cellStyle name="40% - Énfasis6 40" xfId="1965"/>
    <cellStyle name="40% - Énfasis6 41" xfId="1966"/>
    <cellStyle name="40% - Énfasis6 42" xfId="1967"/>
    <cellStyle name="40% - Énfasis6 43" xfId="1968"/>
    <cellStyle name="40% - Énfasis6 44" xfId="1969"/>
    <cellStyle name="40% - Énfasis6 45" xfId="1970"/>
    <cellStyle name="40% - Énfasis6 46" xfId="1971"/>
    <cellStyle name="40% - Énfasis6 47" xfId="1972"/>
    <cellStyle name="40% - Énfasis6 48" xfId="1973"/>
    <cellStyle name="40% - Énfasis6 49" xfId="1974"/>
    <cellStyle name="40% - Énfasis6 5" xfId="1976"/>
    <cellStyle name="40% - Énfasis6 50" xfId="1977"/>
    <cellStyle name="40% - Énfasis6 51" xfId="1978"/>
    <cellStyle name="40% - Énfasis6 52" xfId="1979"/>
    <cellStyle name="40% - Énfasis6 53" xfId="1980"/>
    <cellStyle name="40% - Énfasis6 54" xfId="1981"/>
    <cellStyle name="40% - Énfasis6 55" xfId="1982"/>
    <cellStyle name="40% - Énfasis6 56" xfId="1983"/>
    <cellStyle name="40% - Énfasis6 57" xfId="1984"/>
    <cellStyle name="40% - Énfasis6 58" xfId="1985"/>
    <cellStyle name="40% - Énfasis6 59" xfId="1986"/>
    <cellStyle name="40% - Énfasis6 6" xfId="1987"/>
    <cellStyle name="40% - Énfasis6 60" xfId="1988"/>
    <cellStyle name="40% - Énfasis6 61" xfId="1989"/>
    <cellStyle name="40% - Énfasis6 62" xfId="1990"/>
    <cellStyle name="40% - Énfasis6 63" xfId="1991"/>
    <cellStyle name="40% - Énfasis6 64" xfId="1992"/>
    <cellStyle name="40% - Énfasis6 65" xfId="1993"/>
    <cellStyle name="40% - Énfasis6 66" xfId="1994"/>
    <cellStyle name="40% - Énfasis6 67" xfId="1995"/>
    <cellStyle name="40% - Énfasis6 68" xfId="1996"/>
    <cellStyle name="40% - Énfasis6 69" xfId="1997"/>
    <cellStyle name="40% - Énfasis6 7" xfId="1998"/>
    <cellStyle name="40% - Énfasis6 70" xfId="1999"/>
    <cellStyle name="40% - Énfasis6 71" xfId="2000"/>
    <cellStyle name="40% - Énfasis6 72" xfId="2001"/>
    <cellStyle name="40% - Énfasis6 73" xfId="2002"/>
    <cellStyle name="40% - Énfasis6 74" xfId="2003"/>
    <cellStyle name="40% - Énfasis6 75" xfId="2004"/>
    <cellStyle name="40% - Énfasis6 76" xfId="2005"/>
    <cellStyle name="40% - Énfasis6 77" xfId="2006"/>
    <cellStyle name="40% - Énfasis6 78" xfId="2007"/>
    <cellStyle name="40% - Énfasis6 79" xfId="2008"/>
    <cellStyle name="40% - Énfasis6 8" xfId="2009"/>
    <cellStyle name="40% - Énfasis6 80" xfId="2010"/>
    <cellStyle name="40% - Énfasis6 81" xfId="2011"/>
    <cellStyle name="40% - Énfasis6 82" xfId="2012"/>
    <cellStyle name="40% - Énfasis6 83" xfId="2013"/>
    <cellStyle name="40% - Énfasis6 84" xfId="2014"/>
    <cellStyle name="40% - Énfasis6 85" xfId="2015"/>
    <cellStyle name="40% - Énfasis6 86" xfId="2016"/>
    <cellStyle name="40% - Énfasis6 87" xfId="2017"/>
    <cellStyle name="40% - Énfasis6 88" xfId="2018"/>
    <cellStyle name="40% - Énfasis6 89" xfId="2019"/>
    <cellStyle name="40% - Énfasis6 9" xfId="2020"/>
    <cellStyle name="40% - Énfasis6 90" xfId="2021"/>
    <cellStyle name="40% - Énfasis6 91" xfId="2022"/>
    <cellStyle name="40% - Énfasis6 92" xfId="2023"/>
    <cellStyle name="40% - Énfasis6 93" xfId="2024"/>
    <cellStyle name="40% - Énfasis6 94" xfId="2025"/>
    <cellStyle name="40% - Énfasis6 95" xfId="2026"/>
    <cellStyle name="40% - Énfasis6 96" xfId="2027"/>
    <cellStyle name="40% - Énfasis6 97" xfId="2028"/>
    <cellStyle name="40% - Énfasis6 98" xfId="2029"/>
    <cellStyle name="40% - Énfasis6 99" xfId="2030"/>
    <cellStyle name="60% - Énfasis1 10" xfId="2031"/>
    <cellStyle name="60% - Énfasis1 11" xfId="2032"/>
    <cellStyle name="60% - Énfasis1 12" xfId="2033"/>
    <cellStyle name="60% - Énfasis1 13" xfId="2034"/>
    <cellStyle name="60% - Énfasis1 2" xfId="2035"/>
    <cellStyle name="60% - Énfasis1 2 2" xfId="2036"/>
    <cellStyle name="60% - Énfasis1 2 2 2" xfId="2037"/>
    <cellStyle name="60% - Énfasis1 2 2 3" xfId="2038"/>
    <cellStyle name="60% - Énfasis1 2 3" xfId="2039"/>
    <cellStyle name="60% - Énfasis1 2 3 2" xfId="2040"/>
    <cellStyle name="60% - Énfasis1 2 4" xfId="2041"/>
    <cellStyle name="60% - Énfasis1 2 5" xfId="2042"/>
    <cellStyle name="60% - Énfasis1 2_Hoja1" xfId="2043"/>
    <cellStyle name="60% - Énfasis1 3" xfId="2044"/>
    <cellStyle name="60% - Énfasis1 4" xfId="2045"/>
    <cellStyle name="60% - Énfasis1 5" xfId="2046"/>
    <cellStyle name="60% - Énfasis1 6" xfId="2047"/>
    <cellStyle name="60% - Énfasis1 7" xfId="2048"/>
    <cellStyle name="60% - Énfasis1 8" xfId="2049"/>
    <cellStyle name="60% - Énfasis1 9" xfId="2050"/>
    <cellStyle name="60% - Énfasis2 10" xfId="2051"/>
    <cellStyle name="60% - Énfasis2 11" xfId="2052"/>
    <cellStyle name="60% - Énfasis2 12" xfId="2053"/>
    <cellStyle name="60% - Énfasis2 13" xfId="2054"/>
    <cellStyle name="60% - Énfasis2 2" xfId="2055"/>
    <cellStyle name="60% - Énfasis2 2 2" xfId="2056"/>
    <cellStyle name="60% - Énfasis2 2 2 2" xfId="2057"/>
    <cellStyle name="60% - Énfasis2 2 2 3" xfId="2058"/>
    <cellStyle name="60% - Énfasis2 2 3" xfId="2059"/>
    <cellStyle name="60% - Énfasis2 2 3 2" xfId="2060"/>
    <cellStyle name="60% - Énfasis2 2 4" xfId="2061"/>
    <cellStyle name="60% - Énfasis2 2 5" xfId="2062"/>
    <cellStyle name="60% - Énfasis2 2_Hoja1" xfId="2063"/>
    <cellStyle name="60% - Énfasis2 3" xfId="2064"/>
    <cellStyle name="60% - Énfasis2 4" xfId="2065"/>
    <cellStyle name="60% - Énfasis2 5" xfId="2066"/>
    <cellStyle name="60% - Énfasis2 6" xfId="2067"/>
    <cellStyle name="60% - Énfasis2 7" xfId="2068"/>
    <cellStyle name="60% - Énfasis2 8" xfId="2069"/>
    <cellStyle name="60% - Énfasis2 9" xfId="2070"/>
    <cellStyle name="60% - Énfasis3 10" xfId="2071"/>
    <cellStyle name="60% - Énfasis3 11" xfId="2072"/>
    <cellStyle name="60% - Énfasis3 12" xfId="2073"/>
    <cellStyle name="60% - Énfasis3 13" xfId="2074"/>
    <cellStyle name="60% - Énfasis3 2" xfId="2075"/>
    <cellStyle name="60% - Énfasis3 2 2" xfId="2076"/>
    <cellStyle name="60% - Énfasis3 2 2 2" xfId="2077"/>
    <cellStyle name="60% - Énfasis3 2 2 3" xfId="2078"/>
    <cellStyle name="60% - Énfasis3 2 3" xfId="2079"/>
    <cellStyle name="60% - Énfasis3 2 3 2" xfId="2080"/>
    <cellStyle name="60% - Énfasis3 2 4" xfId="2081"/>
    <cellStyle name="60% - Énfasis3 2 5" xfId="2082"/>
    <cellStyle name="60% - Énfasis3 2_Hoja1" xfId="2083"/>
    <cellStyle name="60% - Énfasis3 3" xfId="2084"/>
    <cellStyle name="60% - Énfasis3 4" xfId="2085"/>
    <cellStyle name="60% - Énfasis3 5" xfId="2086"/>
    <cellStyle name="60% - Énfasis3 6" xfId="2087"/>
    <cellStyle name="60% - Énfasis3 7" xfId="2088"/>
    <cellStyle name="60% - Énfasis3 8" xfId="2089"/>
    <cellStyle name="60% - Énfasis3 9" xfId="2090"/>
    <cellStyle name="60% - Énfasis4 10" xfId="2091"/>
    <cellStyle name="60% - Énfasis4 11" xfId="2092"/>
    <cellStyle name="60% - Énfasis4 12" xfId="2093"/>
    <cellStyle name="60% - Énfasis4 13" xfId="2094"/>
    <cellStyle name="60% - Énfasis4 2" xfId="2095"/>
    <cellStyle name="60% - Énfasis4 2 2" xfId="2096"/>
    <cellStyle name="60% - Énfasis4 2 2 2" xfId="2097"/>
    <cellStyle name="60% - Énfasis4 2 2 3" xfId="2098"/>
    <cellStyle name="60% - Énfasis4 2 3" xfId="2099"/>
    <cellStyle name="60% - Énfasis4 2 3 2" xfId="2100"/>
    <cellStyle name="60% - Énfasis4 2 4" xfId="2101"/>
    <cellStyle name="60% - Énfasis4 2 5" xfId="2102"/>
    <cellStyle name="60% - Énfasis4 2_Hoja1" xfId="2103"/>
    <cellStyle name="60% - Énfasis4 3" xfId="2104"/>
    <cellStyle name="60% - Énfasis4 4" xfId="2105"/>
    <cellStyle name="60% - Énfasis4 5" xfId="2106"/>
    <cellStyle name="60% - Énfasis4 6" xfId="2107"/>
    <cellStyle name="60% - Énfasis4 7" xfId="2108"/>
    <cellStyle name="60% - Énfasis4 8" xfId="2109"/>
    <cellStyle name="60% - Énfasis4 9" xfId="2110"/>
    <cellStyle name="60% - Énfasis5 10" xfId="2111"/>
    <cellStyle name="60% - Énfasis5 11" xfId="2112"/>
    <cellStyle name="60% - Énfasis5 12" xfId="2113"/>
    <cellStyle name="60% - Énfasis5 13" xfId="2114"/>
    <cellStyle name="60% - Énfasis5 2" xfId="2115"/>
    <cellStyle name="60% - Énfasis5 2 2" xfId="2116"/>
    <cellStyle name="60% - Énfasis5 2 2 2" xfId="2117"/>
    <cellStyle name="60% - Énfasis5 2 2 3" xfId="2118"/>
    <cellStyle name="60% - Énfasis5 2 3" xfId="2119"/>
    <cellStyle name="60% - Énfasis5 2 3 2" xfId="2120"/>
    <cellStyle name="60% - Énfasis5 2 4" xfId="2121"/>
    <cellStyle name="60% - Énfasis5 2 5" xfId="2122"/>
    <cellStyle name="60% - Énfasis5 2_Hoja1" xfId="2123"/>
    <cellStyle name="60% - Énfasis5 3" xfId="2124"/>
    <cellStyle name="60% - Énfasis5 4" xfId="2125"/>
    <cellStyle name="60% - Énfasis5 5" xfId="2126"/>
    <cellStyle name="60% - Énfasis5 6" xfId="2127"/>
    <cellStyle name="60% - Énfasis5 7" xfId="2128"/>
    <cellStyle name="60% - Énfasis5 8" xfId="2129"/>
    <cellStyle name="60% - Énfasis5 9" xfId="2130"/>
    <cellStyle name="60% - Énfasis6 10" xfId="2131"/>
    <cellStyle name="60% - Énfasis6 11" xfId="2132"/>
    <cellStyle name="60% - Énfasis6 12" xfId="2133"/>
    <cellStyle name="60% - Énfasis6 13" xfId="2134"/>
    <cellStyle name="60% - Énfasis6 2" xfId="2135"/>
    <cellStyle name="60% - Énfasis6 2 2" xfId="2136"/>
    <cellStyle name="60% - Énfasis6 2 2 2" xfId="2137"/>
    <cellStyle name="60% - Énfasis6 2 2 3" xfId="2138"/>
    <cellStyle name="60% - Énfasis6 2 3" xfId="2139"/>
    <cellStyle name="60% - Énfasis6 2 3 2" xfId="2140"/>
    <cellStyle name="60% - Énfasis6 2 4" xfId="2141"/>
    <cellStyle name="60% - Énfasis6 2 5" xfId="2142"/>
    <cellStyle name="60% - Énfasis6 2_Hoja1" xfId="2143"/>
    <cellStyle name="60% - Énfasis6 3" xfId="2144"/>
    <cellStyle name="60% - Énfasis6 4" xfId="2145"/>
    <cellStyle name="60% - Énfasis6 5" xfId="2146"/>
    <cellStyle name="60% - Énfasis6 6" xfId="2147"/>
    <cellStyle name="60% - Énfasis6 7" xfId="2148"/>
    <cellStyle name="60% - Énfasis6 8" xfId="2149"/>
    <cellStyle name="60% - Énfasis6 9" xfId="2150"/>
    <cellStyle name="Buena 10" xfId="2153"/>
    <cellStyle name="Buena 11" xfId="2154"/>
    <cellStyle name="Buena 12" xfId="2155"/>
    <cellStyle name="Buena 13" xfId="2156"/>
    <cellStyle name="Buena 2" xfId="2157"/>
    <cellStyle name="Buena 2 2" xfId="2158"/>
    <cellStyle name="Buena 2 2 2" xfId="2159"/>
    <cellStyle name="Buena 2 2 3" xfId="2160"/>
    <cellStyle name="Buena 2 3" xfId="2161"/>
    <cellStyle name="Buena 2 3 2" xfId="2162"/>
    <cellStyle name="Buena 2 4" xfId="2163"/>
    <cellStyle name="Buena 2 5" xfId="2164"/>
    <cellStyle name="Buena 2_Hoja1" xfId="2165"/>
    <cellStyle name="Buena 3" xfId="2166"/>
    <cellStyle name="Buena 4" xfId="2167"/>
    <cellStyle name="Buena 5" xfId="2168"/>
    <cellStyle name="Buena 6" xfId="2169"/>
    <cellStyle name="Buena 7" xfId="2170"/>
    <cellStyle name="Buena 8" xfId="2171"/>
    <cellStyle name="Buena 9" xfId="2172"/>
    <cellStyle name="Cálculo 10" xfId="2213"/>
    <cellStyle name="Cálculo 11" xfId="2214"/>
    <cellStyle name="Cálculo 12" xfId="2215"/>
    <cellStyle name="Cálculo 13" xfId="2216"/>
    <cellStyle name="Cálculo 2" xfId="2217"/>
    <cellStyle name="Cálculo 2 2" xfId="2218"/>
    <cellStyle name="Cálculo 2 2 2" xfId="2219"/>
    <cellStyle name="Cálculo 2 2 3" xfId="2220"/>
    <cellStyle name="Cálculo 2 3" xfId="2221"/>
    <cellStyle name="Cálculo 2 3 2" xfId="2222"/>
    <cellStyle name="Cálculo 2 4" xfId="2223"/>
    <cellStyle name="Cálculo 2 5" xfId="2224"/>
    <cellStyle name="Cálculo 2_Hoja1" xfId="2225"/>
    <cellStyle name="Cálculo 3" xfId="2226"/>
    <cellStyle name="Cálculo 4" xfId="2227"/>
    <cellStyle name="Cálculo 5" xfId="2228"/>
    <cellStyle name="Cálculo 6" xfId="2229"/>
    <cellStyle name="Cálculo 7" xfId="2230"/>
    <cellStyle name="Cálculo 8" xfId="2231"/>
    <cellStyle name="Cálculo 9" xfId="2232"/>
    <cellStyle name="Celda de comprobación 10" xfId="2173"/>
    <cellStyle name="Celda de comprobación 11" xfId="2174"/>
    <cellStyle name="Celda de comprobación 12" xfId="2175"/>
    <cellStyle name="Celda de comprobación 13" xfId="2176"/>
    <cellStyle name="Celda de comprobación 2" xfId="2177"/>
    <cellStyle name="Celda de comprobación 2 2" xfId="2178"/>
    <cellStyle name="Celda de comprobación 2 2 2" xfId="2179"/>
    <cellStyle name="Celda de comprobación 2 2 3" xfId="2180"/>
    <cellStyle name="Celda de comprobación 2 3" xfId="2181"/>
    <cellStyle name="Celda de comprobación 2 3 2" xfId="2182"/>
    <cellStyle name="Celda de comprobación 2 4" xfId="2183"/>
    <cellStyle name="Celda de comprobación 2 5" xfId="2184"/>
    <cellStyle name="Celda de comprobación 2_Hoja1" xfId="2185"/>
    <cellStyle name="Celda de comprobación 3" xfId="2186"/>
    <cellStyle name="Celda de comprobación 4" xfId="2187"/>
    <cellStyle name="Celda de comprobación 5" xfId="2188"/>
    <cellStyle name="Celda de comprobación 6" xfId="2189"/>
    <cellStyle name="Celda de comprobación 7" xfId="2190"/>
    <cellStyle name="Celda de comprobación 8" xfId="2191"/>
    <cellStyle name="Celda de comprobación 9" xfId="2192"/>
    <cellStyle name="Celda vinculada 10" xfId="2193"/>
    <cellStyle name="Celda vinculada 11" xfId="2194"/>
    <cellStyle name="Celda vinculada 12" xfId="2195"/>
    <cellStyle name="Celda vinculada 13" xfId="2196"/>
    <cellStyle name="Celda vinculada 2" xfId="2197"/>
    <cellStyle name="Celda vinculada 2 2" xfId="2198"/>
    <cellStyle name="Celda vinculada 2 2 2" xfId="2199"/>
    <cellStyle name="Celda vinculada 2 2 3" xfId="2200"/>
    <cellStyle name="Celda vinculada 2 3" xfId="2201"/>
    <cellStyle name="Celda vinculada 2 3 2" xfId="2202"/>
    <cellStyle name="Celda vinculada 2 4" xfId="2203"/>
    <cellStyle name="Celda vinculada 2 5" xfId="2204"/>
    <cellStyle name="Celda vinculada 2_Hoja1" xfId="2205"/>
    <cellStyle name="Celda vinculada 3" xfId="2206"/>
    <cellStyle name="Celda vinculada 4" xfId="2207"/>
    <cellStyle name="Celda vinculada 5" xfId="2208"/>
    <cellStyle name="Celda vinculada 6" xfId="2209"/>
    <cellStyle name="Celda vinculada 7" xfId="2210"/>
    <cellStyle name="Celda vinculada 8" xfId="2211"/>
    <cellStyle name="Celda vinculada 9" xfId="2212"/>
    <cellStyle name="Diseño" xfId="3427"/>
    <cellStyle name="Encabezado 4 10" xfId="2233"/>
    <cellStyle name="Encabezado 4 11" xfId="2234"/>
    <cellStyle name="Encabezado 4 12" xfId="2235"/>
    <cellStyle name="Encabezado 4 13" xfId="2236"/>
    <cellStyle name="Encabezado 4 2" xfId="2237"/>
    <cellStyle name="Encabezado 4 2 2" xfId="2238"/>
    <cellStyle name="Encabezado 4 2 2 2" xfId="2239"/>
    <cellStyle name="Encabezado 4 2 2 3" xfId="2240"/>
    <cellStyle name="Encabezado 4 2 3" xfId="2241"/>
    <cellStyle name="Encabezado 4 2 3 2" xfId="2242"/>
    <cellStyle name="Encabezado 4 2 4" xfId="2243"/>
    <cellStyle name="Encabezado 4 2 5" xfId="2244"/>
    <cellStyle name="Encabezado 4 2_Hoja1" xfId="2245"/>
    <cellStyle name="Encabezado 4 3" xfId="2246"/>
    <cellStyle name="Encabezado 4 4" xfId="2247"/>
    <cellStyle name="Encabezado 4 5" xfId="2248"/>
    <cellStyle name="Encabezado 4 6" xfId="2249"/>
    <cellStyle name="Encabezado 4 7" xfId="2250"/>
    <cellStyle name="Encabezado 4 8" xfId="2251"/>
    <cellStyle name="Encabezado 4 9" xfId="2252"/>
    <cellStyle name="Énfasis1 10" xfId="3307"/>
    <cellStyle name="Énfasis1 11" xfId="3308"/>
    <cellStyle name="Énfasis1 12" xfId="3309"/>
    <cellStyle name="Énfasis1 13" xfId="3310"/>
    <cellStyle name="Énfasis1 2" xfId="3311"/>
    <cellStyle name="Énfasis1 2 2" xfId="3312"/>
    <cellStyle name="Énfasis1 2 2 2" xfId="3313"/>
    <cellStyle name="Énfasis1 2 2 3" xfId="3314"/>
    <cellStyle name="Énfasis1 2 3" xfId="3315"/>
    <cellStyle name="Énfasis1 2 3 2" xfId="3316"/>
    <cellStyle name="Énfasis1 2 4" xfId="3317"/>
    <cellStyle name="Énfasis1 2 5" xfId="3318"/>
    <cellStyle name="Énfasis1 2_Hoja1" xfId="3319"/>
    <cellStyle name="Énfasis1 3" xfId="3320"/>
    <cellStyle name="Énfasis1 4" xfId="3321"/>
    <cellStyle name="Énfasis1 5" xfId="3322"/>
    <cellStyle name="Énfasis1 6" xfId="3323"/>
    <cellStyle name="Énfasis1 7" xfId="3324"/>
    <cellStyle name="Énfasis1 8" xfId="3325"/>
    <cellStyle name="Énfasis1 9" xfId="3326"/>
    <cellStyle name="Énfasis2 10" xfId="3327"/>
    <cellStyle name="Énfasis2 11" xfId="3328"/>
    <cellStyle name="Énfasis2 12" xfId="3329"/>
    <cellStyle name="Énfasis2 13" xfId="3330"/>
    <cellStyle name="Énfasis2 2" xfId="3331"/>
    <cellStyle name="Énfasis2 2 2" xfId="3332"/>
    <cellStyle name="Énfasis2 2 2 2" xfId="3333"/>
    <cellStyle name="Énfasis2 2 2 3" xfId="3334"/>
    <cellStyle name="Énfasis2 2 3" xfId="3335"/>
    <cellStyle name="Énfasis2 2 3 2" xfId="3336"/>
    <cellStyle name="Énfasis2 2 4" xfId="3337"/>
    <cellStyle name="Énfasis2 2 5" xfId="3338"/>
    <cellStyle name="Énfasis2 2_Hoja1" xfId="3339"/>
    <cellStyle name="Énfasis2 3" xfId="3340"/>
    <cellStyle name="Énfasis2 4" xfId="3341"/>
    <cellStyle name="Énfasis2 5" xfId="3342"/>
    <cellStyle name="Énfasis2 6" xfId="3343"/>
    <cellStyle name="Énfasis2 7" xfId="3344"/>
    <cellStyle name="Énfasis2 8" xfId="3345"/>
    <cellStyle name="Énfasis2 9" xfId="3346"/>
    <cellStyle name="Énfasis3 10" xfId="3347"/>
    <cellStyle name="Énfasis3 11" xfId="3348"/>
    <cellStyle name="Énfasis3 12" xfId="3349"/>
    <cellStyle name="Énfasis3 13" xfId="3350"/>
    <cellStyle name="Énfasis3 2" xfId="3351"/>
    <cellStyle name="Énfasis3 2 2" xfId="3352"/>
    <cellStyle name="Énfasis3 2 2 2" xfId="3353"/>
    <cellStyle name="Énfasis3 2 2 3" xfId="3354"/>
    <cellStyle name="Énfasis3 2 3" xfId="3355"/>
    <cellStyle name="Énfasis3 2 3 2" xfId="3356"/>
    <cellStyle name="Énfasis3 2 4" xfId="3357"/>
    <cellStyle name="Énfasis3 2 5" xfId="3358"/>
    <cellStyle name="Énfasis3 2_Hoja1" xfId="3359"/>
    <cellStyle name="Énfasis3 3" xfId="3360"/>
    <cellStyle name="Énfasis3 4" xfId="3361"/>
    <cellStyle name="Énfasis3 5" xfId="3362"/>
    <cellStyle name="Énfasis3 6" xfId="3363"/>
    <cellStyle name="Énfasis3 7" xfId="3364"/>
    <cellStyle name="Énfasis3 8" xfId="3365"/>
    <cellStyle name="Énfasis3 9" xfId="3366"/>
    <cellStyle name="Énfasis4 10" xfId="3367"/>
    <cellStyle name="Énfasis4 11" xfId="3368"/>
    <cellStyle name="Énfasis4 12" xfId="3369"/>
    <cellStyle name="Énfasis4 13" xfId="3370"/>
    <cellStyle name="Énfasis4 2" xfId="3371"/>
    <cellStyle name="Énfasis4 2 2" xfId="3372"/>
    <cellStyle name="Énfasis4 2 2 2" xfId="3373"/>
    <cellStyle name="Énfasis4 2 2 3" xfId="3374"/>
    <cellStyle name="Énfasis4 2 3" xfId="3375"/>
    <cellStyle name="Énfasis4 2 3 2" xfId="3376"/>
    <cellStyle name="Énfasis4 2 4" xfId="3377"/>
    <cellStyle name="Énfasis4 2 5" xfId="3378"/>
    <cellStyle name="Énfasis4 2_Hoja1" xfId="3379"/>
    <cellStyle name="Énfasis4 3" xfId="3380"/>
    <cellStyle name="Énfasis4 4" xfId="3381"/>
    <cellStyle name="Énfasis4 5" xfId="3382"/>
    <cellStyle name="Énfasis4 6" xfId="3383"/>
    <cellStyle name="Énfasis4 7" xfId="3384"/>
    <cellStyle name="Énfasis4 8" xfId="3385"/>
    <cellStyle name="Énfasis4 9" xfId="3386"/>
    <cellStyle name="Énfasis5 10" xfId="3387"/>
    <cellStyle name="Énfasis5 11" xfId="3388"/>
    <cellStyle name="Énfasis5 12" xfId="3389"/>
    <cellStyle name="Énfasis5 13" xfId="3390"/>
    <cellStyle name="Énfasis5 2" xfId="3391"/>
    <cellStyle name="Énfasis5 2 2" xfId="3392"/>
    <cellStyle name="Énfasis5 2 2 2" xfId="3393"/>
    <cellStyle name="Énfasis5 2 2 3" xfId="3394"/>
    <cellStyle name="Énfasis5 2 3" xfId="3395"/>
    <cellStyle name="Énfasis5 2 3 2" xfId="3396"/>
    <cellStyle name="Énfasis5 2 4" xfId="3397"/>
    <cellStyle name="Énfasis5 2 5" xfId="3398"/>
    <cellStyle name="Énfasis5 2_Hoja1" xfId="3399"/>
    <cellStyle name="Énfasis5 3" xfId="3400"/>
    <cellStyle name="Énfasis5 4" xfId="3401"/>
    <cellStyle name="Énfasis5 5" xfId="3402"/>
    <cellStyle name="Énfasis5 6" xfId="3403"/>
    <cellStyle name="Énfasis5 7" xfId="3404"/>
    <cellStyle name="Énfasis5 8" xfId="3405"/>
    <cellStyle name="Énfasis5 9" xfId="3406"/>
    <cellStyle name="Énfasis6 10" xfId="3407"/>
    <cellStyle name="Énfasis6 11" xfId="3408"/>
    <cellStyle name="Énfasis6 12" xfId="3409"/>
    <cellStyle name="Énfasis6 13" xfId="3410"/>
    <cellStyle name="Énfasis6 2" xfId="3411"/>
    <cellStyle name="Énfasis6 2 2" xfId="3412"/>
    <cellStyle name="Énfasis6 2 2 2" xfId="3413"/>
    <cellStyle name="Énfasis6 2 2 3" xfId="3414"/>
    <cellStyle name="Énfasis6 2 3" xfId="3415"/>
    <cellStyle name="Énfasis6 2 3 2" xfId="3416"/>
    <cellStyle name="Énfasis6 2 4" xfId="3417"/>
    <cellStyle name="Énfasis6 2 5" xfId="3418"/>
    <cellStyle name="Énfasis6 2_Hoja1" xfId="3419"/>
    <cellStyle name="Énfasis6 3" xfId="3420"/>
    <cellStyle name="Énfasis6 4" xfId="3421"/>
    <cellStyle name="Énfasis6 5" xfId="3422"/>
    <cellStyle name="Énfasis6 6" xfId="3423"/>
    <cellStyle name="Énfasis6 7" xfId="3424"/>
    <cellStyle name="Énfasis6 8" xfId="3425"/>
    <cellStyle name="Énfasis6 9" xfId="3426"/>
    <cellStyle name="Entrada 10" xfId="2253"/>
    <cellStyle name="Entrada 11" xfId="2254"/>
    <cellStyle name="Entrada 12" xfId="2255"/>
    <cellStyle name="Entrada 13" xfId="2256"/>
    <cellStyle name="Entrada 2" xfId="2257"/>
    <cellStyle name="Entrada 2 2" xfId="2258"/>
    <cellStyle name="Entrada 2 2 2" xfId="2259"/>
    <cellStyle name="Entrada 2 2 3" xfId="2260"/>
    <cellStyle name="Entrada 2 3" xfId="2261"/>
    <cellStyle name="Entrada 2 3 2" xfId="2262"/>
    <cellStyle name="Entrada 2 4" xfId="2263"/>
    <cellStyle name="Entrada 2 5" xfId="2264"/>
    <cellStyle name="Entrada 2_Hoja1" xfId="2265"/>
    <cellStyle name="Entrada 3" xfId="2266"/>
    <cellStyle name="Entrada 4" xfId="2267"/>
    <cellStyle name="Entrada 5" xfId="2268"/>
    <cellStyle name="Entrada 6" xfId="2269"/>
    <cellStyle name="Entrada 7" xfId="2270"/>
    <cellStyle name="Entrada 8" xfId="2271"/>
    <cellStyle name="Entrada 9" xfId="2272"/>
    <cellStyle name="Incorrecto 10" xfId="2273"/>
    <cellStyle name="Incorrecto 11" xfId="2274"/>
    <cellStyle name="Incorrecto 12" xfId="2275"/>
    <cellStyle name="Incorrecto 13" xfId="2276"/>
    <cellStyle name="Incorrecto 2" xfId="2277"/>
    <cellStyle name="Incorrecto 2 2" xfId="2278"/>
    <cellStyle name="Incorrecto 2 2 2" xfId="2279"/>
    <cellStyle name="Incorrecto 2 2 3" xfId="2280"/>
    <cellStyle name="Incorrecto 2 3" xfId="2281"/>
    <cellStyle name="Incorrecto 2 3 2" xfId="2282"/>
    <cellStyle name="Incorrecto 2 4" xfId="2283"/>
    <cellStyle name="Incorrecto 2 5" xfId="2284"/>
    <cellStyle name="Incorrecto 2_Hoja1" xfId="2285"/>
    <cellStyle name="Incorrecto 3" xfId="2286"/>
    <cellStyle name="Incorrecto 4" xfId="2287"/>
    <cellStyle name="Incorrecto 5" xfId="2288"/>
    <cellStyle name="Incorrecto 6" xfId="2289"/>
    <cellStyle name="Incorrecto 7" xfId="2290"/>
    <cellStyle name="Incorrecto 8" xfId="2291"/>
    <cellStyle name="Incorrecto 9" xfId="2292"/>
    <cellStyle name="Millares [0] 2" xfId="2301"/>
    <cellStyle name="Millares [0] 2 2" xfId="2302"/>
    <cellStyle name="Millares 2" xfId="2293"/>
    <cellStyle name="Millares 2 2" xfId="2294"/>
    <cellStyle name="Millares 2 3" xfId="2295"/>
    <cellStyle name="Millares 2 4" xfId="2296"/>
    <cellStyle name="Millares 2 4 2" xfId="2297"/>
    <cellStyle name="Millares 2 4 3" xfId="2298"/>
    <cellStyle name="Millares 3" xfId="2299"/>
    <cellStyle name="Millares 4" xfId="2300"/>
    <cellStyle name="Moneda" xfId="1" builtinId="4"/>
    <cellStyle name="Moneda 2" xfId="2303"/>
    <cellStyle name="Moneda 2 2" xfId="2304"/>
    <cellStyle name="Moneda 2 3" xfId="2305"/>
    <cellStyle name="Moneda 2 3 2" xfId="2306"/>
    <cellStyle name="Moneda 2 3 3" xfId="2307"/>
    <cellStyle name="Moneda 3" xfId="2308"/>
    <cellStyle name="Moneda 3 2" xfId="2309"/>
    <cellStyle name="Moneda 4" xfId="2310"/>
    <cellStyle name="Moneda 4 2" xfId="2311"/>
    <cellStyle name="Moneda 4 2 2" xfId="2312"/>
    <cellStyle name="Moneda 4 2 3" xfId="2313"/>
    <cellStyle name="Moneda 4 2 4" xfId="2314"/>
    <cellStyle name="Moneda 4 3" xfId="2315"/>
    <cellStyle name="Moneda 4 3 2" xfId="2316"/>
    <cellStyle name="Moneda 4 3 3" xfId="2317"/>
    <cellStyle name="Moneda 4 4" xfId="2318"/>
    <cellStyle name="Moneda 5" xfId="2319"/>
    <cellStyle name="Moneda 6" xfId="2320"/>
    <cellStyle name="Moneda 7" xfId="2321"/>
    <cellStyle name="Moneda 8" xfId="2322"/>
    <cellStyle name="Moneda 9" xfId="2323"/>
    <cellStyle name="Neutral 10" xfId="2324"/>
    <cellStyle name="Neutral 11" xfId="2325"/>
    <cellStyle name="Neutral 12" xfId="2326"/>
    <cellStyle name="Neutral 13" xfId="2327"/>
    <cellStyle name="Neutral 2" xfId="2328"/>
    <cellStyle name="Neutral 2 2" xfId="2329"/>
    <cellStyle name="Neutral 2 2 2" xfId="2330"/>
    <cellStyle name="Neutral 2 2 3" xfId="2331"/>
    <cellStyle name="Neutral 2 3" xfId="2332"/>
    <cellStyle name="Neutral 2 3 2" xfId="2333"/>
    <cellStyle name="Neutral 2 4" xfId="2334"/>
    <cellStyle name="Neutral 2 5" xfId="2335"/>
    <cellStyle name="Neutral 2_Hoja1" xfId="2336"/>
    <cellStyle name="Neutral 3" xfId="2337"/>
    <cellStyle name="Neutral 4" xfId="2338"/>
    <cellStyle name="Neutral 5" xfId="2339"/>
    <cellStyle name="Neutral 6" xfId="2340"/>
    <cellStyle name="Neutral 7" xfId="2341"/>
    <cellStyle name="Neutral 8" xfId="2342"/>
    <cellStyle name="Neutral 9" xfId="2343"/>
    <cellStyle name="Normal" xfId="0" builtinId="0"/>
    <cellStyle name="Normal 10" xfId="2344"/>
    <cellStyle name="Normal 10 2" xfId="2345"/>
    <cellStyle name="Normal 10 2 2" xfId="2346"/>
    <cellStyle name="Normal 10 2 3" xfId="2347"/>
    <cellStyle name="Normal 10 2 4" xfId="2348"/>
    <cellStyle name="Normal 10 2_Vta.11" xfId="2349"/>
    <cellStyle name="Normal 10 3" xfId="2350"/>
    <cellStyle name="Normal 10 4" xfId="2351"/>
    <cellStyle name="Normal 10 5" xfId="2352"/>
    <cellStyle name="Normal 10_VtA.11" xfId="2363"/>
    <cellStyle name="Normal 100" xfId="2353"/>
    <cellStyle name="Normal 101" xfId="2354"/>
    <cellStyle name="Normal 102" xfId="2355"/>
    <cellStyle name="Normal 103" xfId="2356"/>
    <cellStyle name="Normal 104" xfId="2357"/>
    <cellStyle name="Normal 105" xfId="2358"/>
    <cellStyle name="Normal 106" xfId="2359"/>
    <cellStyle name="Normal 107" xfId="2360"/>
    <cellStyle name="Normal 108" xfId="2361"/>
    <cellStyle name="Normal 109" xfId="2362"/>
    <cellStyle name="Normal 11" xfId="2364"/>
    <cellStyle name="Normal 11 2" xfId="2365"/>
    <cellStyle name="Normal 11 2 2" xfId="2366"/>
    <cellStyle name="Normal 11 2 3" xfId="2367"/>
    <cellStyle name="Normal 11 2 4" xfId="2368"/>
    <cellStyle name="Normal 11 2_Vta.11" xfId="2369"/>
    <cellStyle name="Normal 11 3" xfId="2370"/>
    <cellStyle name="Normal 11 4" xfId="2371"/>
    <cellStyle name="Normal 11 5" xfId="2372"/>
    <cellStyle name="Normal 11_VtA.11" xfId="2383"/>
    <cellStyle name="Normal 110" xfId="2373"/>
    <cellStyle name="Normal 111" xfId="2374"/>
    <cellStyle name="Normal 112" xfId="2375"/>
    <cellStyle name="Normal 113" xfId="2376"/>
    <cellStyle name="Normal 114" xfId="2377"/>
    <cellStyle name="Normal 115" xfId="2378"/>
    <cellStyle name="Normal 116" xfId="2379"/>
    <cellStyle name="Normal 117" xfId="2380"/>
    <cellStyle name="Normal 118" xfId="2381"/>
    <cellStyle name="Normal 119" xfId="2382"/>
    <cellStyle name="Normal 12" xfId="2384"/>
    <cellStyle name="Normal 12 2" xfId="2385"/>
    <cellStyle name="Normal 12 3" xfId="2386"/>
    <cellStyle name="Normal 12_Vta.11" xfId="2397"/>
    <cellStyle name="Normal 120" xfId="2387"/>
    <cellStyle name="Normal 121" xfId="2388"/>
    <cellStyle name="Normal 122" xfId="2389"/>
    <cellStyle name="Normal 123" xfId="2390"/>
    <cellStyle name="Normal 124" xfId="2391"/>
    <cellStyle name="Normal 125" xfId="2392"/>
    <cellStyle name="Normal 126" xfId="2393"/>
    <cellStyle name="Normal 127" xfId="2394"/>
    <cellStyle name="Normal 128" xfId="2395"/>
    <cellStyle name="Normal 129" xfId="2396"/>
    <cellStyle name="Normal 13" xfId="2398"/>
    <cellStyle name="Normal 130" xfId="2399"/>
    <cellStyle name="Normal 131" xfId="2400"/>
    <cellStyle name="Normal 132" xfId="2401"/>
    <cellStyle name="Normal 133" xfId="2402"/>
    <cellStyle name="Normal 134" xfId="2403"/>
    <cellStyle name="Normal 135" xfId="2404"/>
    <cellStyle name="Normal 136" xfId="2405"/>
    <cellStyle name="Normal 137" xfId="2406"/>
    <cellStyle name="Normal 138" xfId="2407"/>
    <cellStyle name="Normal 139" xfId="2408"/>
    <cellStyle name="Normal 14" xfId="2409"/>
    <cellStyle name="Normal 140" xfId="2410"/>
    <cellStyle name="Normal 141" xfId="2411"/>
    <cellStyle name="Normal 142" xfId="2412"/>
    <cellStyle name="Normal 143" xfId="2413"/>
    <cellStyle name="Normal 144" xfId="2414"/>
    <cellStyle name="Normal 145" xfId="2415"/>
    <cellStyle name="Normal 146" xfId="2416"/>
    <cellStyle name="Normal 147" xfId="2417"/>
    <cellStyle name="Normal 148" xfId="2418"/>
    <cellStyle name="Normal 149" xfId="2419"/>
    <cellStyle name="Normal 15" xfId="2420"/>
    <cellStyle name="Normal 150" xfId="2421"/>
    <cellStyle name="Normal 151" xfId="2422"/>
    <cellStyle name="Normal 152" xfId="2423"/>
    <cellStyle name="Normal 153" xfId="2424"/>
    <cellStyle name="Normal 154" xfId="2425"/>
    <cellStyle name="Normal 155" xfId="2426"/>
    <cellStyle name="Normal 156" xfId="2427"/>
    <cellStyle name="Normal 157" xfId="2428"/>
    <cellStyle name="Normal 158" xfId="2429"/>
    <cellStyle name="Normal 159" xfId="2430"/>
    <cellStyle name="Normal 16" xfId="2431"/>
    <cellStyle name="Normal 160" xfId="2432"/>
    <cellStyle name="Normal 161" xfId="2433"/>
    <cellStyle name="Normal 162" xfId="2434"/>
    <cellStyle name="Normal 163" xfId="2435"/>
    <cellStyle name="Normal 164" xfId="2436"/>
    <cellStyle name="Normal 165" xfId="2437"/>
    <cellStyle name="Normal 166" xfId="2438"/>
    <cellStyle name="Normal 167" xfId="2439"/>
    <cellStyle name="Normal 168" xfId="2440"/>
    <cellStyle name="Normal 169" xfId="2441"/>
    <cellStyle name="Normal 17" xfId="2442"/>
    <cellStyle name="Normal 170" xfId="2443"/>
    <cellStyle name="Normal 171" xfId="2444"/>
    <cellStyle name="Normal 172" xfId="2445"/>
    <cellStyle name="Normal 173" xfId="2446"/>
    <cellStyle name="Normal 174" xfId="2447"/>
    <cellStyle name="Normal 175" xfId="2448"/>
    <cellStyle name="Normal 176" xfId="2449"/>
    <cellStyle name="Normal 177" xfId="2450"/>
    <cellStyle name="Normal 178" xfId="2451"/>
    <cellStyle name="Normal 179" xfId="2452"/>
    <cellStyle name="Normal 18" xfId="2453"/>
    <cellStyle name="Normal 180" xfId="2454"/>
    <cellStyle name="Normal 181" xfId="2455"/>
    <cellStyle name="Normal 182" xfId="2456"/>
    <cellStyle name="Normal 183" xfId="2457"/>
    <cellStyle name="Normal 184" xfId="2458"/>
    <cellStyle name="Normal 185" xfId="2459"/>
    <cellStyle name="Normal 186" xfId="2460"/>
    <cellStyle name="Normal 187" xfId="2461"/>
    <cellStyle name="Normal 188" xfId="2462"/>
    <cellStyle name="Normal 189" xfId="2463"/>
    <cellStyle name="Normal 19" xfId="2464"/>
    <cellStyle name="Normal 190" xfId="2465"/>
    <cellStyle name="Normal 191" xfId="2466"/>
    <cellStyle name="Normal 192" xfId="2467"/>
    <cellStyle name="Normal 193" xfId="2468"/>
    <cellStyle name="Normal 194" xfId="2469"/>
    <cellStyle name="Normal 195" xfId="2470"/>
    <cellStyle name="Normal 196" xfId="2471"/>
    <cellStyle name="Normal 197" xfId="2472"/>
    <cellStyle name="Normal 198" xfId="2473"/>
    <cellStyle name="Normal 199" xfId="2474"/>
    <cellStyle name="Normal 2" xfId="2475"/>
    <cellStyle name="Normal 2 2" xfId="2476"/>
    <cellStyle name="Normal 2 3" xfId="2477"/>
    <cellStyle name="Normal 2_Vta.11" xfId="2527"/>
    <cellStyle name="Normal 20" xfId="2478"/>
    <cellStyle name="Normal 200" xfId="2479"/>
    <cellStyle name="Normal 201" xfId="2480"/>
    <cellStyle name="Normal 202" xfId="2481"/>
    <cellStyle name="Normal 203" xfId="2482"/>
    <cellStyle name="Normal 204" xfId="2483"/>
    <cellStyle name="Normal 205" xfId="2484"/>
    <cellStyle name="Normal 206" xfId="2485"/>
    <cellStyle name="Normal 207" xfId="2486"/>
    <cellStyle name="Normal 208" xfId="2487"/>
    <cellStyle name="Normal 209" xfId="2488"/>
    <cellStyle name="Normal 21" xfId="2489"/>
    <cellStyle name="Normal 210" xfId="2490"/>
    <cellStyle name="Normal 211" xfId="2491"/>
    <cellStyle name="Normal 212" xfId="2492"/>
    <cellStyle name="Normal 213" xfId="2493"/>
    <cellStyle name="Normal 214" xfId="2494"/>
    <cellStyle name="Normal 215" xfId="2495"/>
    <cellStyle name="Normal 216" xfId="2496"/>
    <cellStyle name="Normal 217" xfId="2497"/>
    <cellStyle name="Normal 218" xfId="2498"/>
    <cellStyle name="Normal 219" xfId="2499"/>
    <cellStyle name="Normal 22" xfId="2500"/>
    <cellStyle name="Normal 220" xfId="2501"/>
    <cellStyle name="Normal 221" xfId="2502"/>
    <cellStyle name="Normal 222" xfId="2503"/>
    <cellStyle name="Normal 223" xfId="2504"/>
    <cellStyle name="Normal 224" xfId="2505"/>
    <cellStyle name="Normal 225" xfId="2506"/>
    <cellStyle name="Normal 226" xfId="2507"/>
    <cellStyle name="Normal 227" xfId="2508"/>
    <cellStyle name="Normal 228" xfId="2509"/>
    <cellStyle name="Normal 229" xfId="2510"/>
    <cellStyle name="Normal 23" xfId="2511"/>
    <cellStyle name="Normal 230" xfId="2512"/>
    <cellStyle name="Normal 231" xfId="2513"/>
    <cellStyle name="Normal 232" xfId="2514"/>
    <cellStyle name="Normal 233" xfId="2515"/>
    <cellStyle name="Normal 234" xfId="2516"/>
    <cellStyle name="Normal 235" xfId="2517"/>
    <cellStyle name="Normal 236" xfId="2518"/>
    <cellStyle name="Normal 237" xfId="2519"/>
    <cellStyle name="Normal 238" xfId="2520"/>
    <cellStyle name="Normal 24" xfId="2521"/>
    <cellStyle name="Normal 25" xfId="2522"/>
    <cellStyle name="Normal 26" xfId="2523"/>
    <cellStyle name="Normal 27" xfId="2524"/>
    <cellStyle name="Normal 28" xfId="2525"/>
    <cellStyle name="Normal 29" xfId="2526"/>
    <cellStyle name="Normal 3" xfId="2528"/>
    <cellStyle name="Normal 3 2" xfId="2529"/>
    <cellStyle name="Normal 3 2 2" xfId="2530"/>
    <cellStyle name="Normal 3 2 2 2" xfId="2531"/>
    <cellStyle name="Normal 3 2 2 3" xfId="2532"/>
    <cellStyle name="Normal 3 2 3" xfId="2533"/>
    <cellStyle name="Normal 3 2 3 2" xfId="2534"/>
    <cellStyle name="Normal 3 2 4" xfId="2535"/>
    <cellStyle name="Normal 3 2 5" xfId="2536"/>
    <cellStyle name="Normal 3 2 6" xfId="2537"/>
    <cellStyle name="Normal 3 2_Vta.11" xfId="2538"/>
    <cellStyle name="Normal 3 3" xfId="2539"/>
    <cellStyle name="Normal 3 3 2" xfId="2540"/>
    <cellStyle name="Normal 3 3 2 2" xfId="2541"/>
    <cellStyle name="Normal 3 3 2 3" xfId="2542"/>
    <cellStyle name="Normal 3 3 2_Vta.11" xfId="2543"/>
    <cellStyle name="Normal 3 3 3" xfId="2544"/>
    <cellStyle name="Normal 3 3 3 2" xfId="2545"/>
    <cellStyle name="Normal 3 3 4" xfId="2546"/>
    <cellStyle name="Normal 3 3 5" xfId="2547"/>
    <cellStyle name="Normal 3 3 6" xfId="2548"/>
    <cellStyle name="Normal 3 3_VtA.11" xfId="2549"/>
    <cellStyle name="Normal 3 4" xfId="2550"/>
    <cellStyle name="Normal 3 4 2" xfId="2551"/>
    <cellStyle name="Normal 3 5" xfId="2552"/>
    <cellStyle name="Normal 3 6" xfId="2553"/>
    <cellStyle name="Normal 3 7" xfId="2554"/>
    <cellStyle name="Normal 3_Hoja1" xfId="2565"/>
    <cellStyle name="Normal 30" xfId="2555"/>
    <cellStyle name="Normal 31" xfId="2556"/>
    <cellStyle name="Normal 32" xfId="2557"/>
    <cellStyle name="Normal 33" xfId="2558"/>
    <cellStyle name="Normal 34" xfId="2559"/>
    <cellStyle name="Normal 35" xfId="2560"/>
    <cellStyle name="Normal 36" xfId="2561"/>
    <cellStyle name="Normal 37" xfId="2562"/>
    <cellStyle name="Normal 38" xfId="2563"/>
    <cellStyle name="Normal 39" xfId="2564"/>
    <cellStyle name="Normal 4" xfId="2566"/>
    <cellStyle name="Normal 4 2" xfId="2567"/>
    <cellStyle name="Normal 4 2 2" xfId="2568"/>
    <cellStyle name="Normal 4 2 3" xfId="2569"/>
    <cellStyle name="Normal 4 2 4" xfId="2570"/>
    <cellStyle name="Normal 4 2_Vta.11" xfId="2571"/>
    <cellStyle name="Normal 4 3" xfId="2572"/>
    <cellStyle name="Normal 4 3 2" xfId="2573"/>
    <cellStyle name="Normal 4 3 3" xfId="2574"/>
    <cellStyle name="Normal 4 4" xfId="2575"/>
    <cellStyle name="Normal 4 4 2" xfId="2576"/>
    <cellStyle name="Normal 4 5" xfId="2577"/>
    <cellStyle name="Normal 4 6" xfId="2578"/>
    <cellStyle name="Normal 4_VtA.11" xfId="2589"/>
    <cellStyle name="Normal 40" xfId="2579"/>
    <cellStyle name="Normal 41" xfId="2580"/>
    <cellStyle name="Normal 42" xfId="2581"/>
    <cellStyle name="Normal 43" xfId="2582"/>
    <cellStyle name="Normal 44" xfId="2583"/>
    <cellStyle name="Normal 45" xfId="2584"/>
    <cellStyle name="Normal 46" xfId="2585"/>
    <cellStyle name="Normal 47" xfId="2586"/>
    <cellStyle name="Normal 48" xfId="2587"/>
    <cellStyle name="Normal 49" xfId="2588"/>
    <cellStyle name="Normal 5" xfId="2590"/>
    <cellStyle name="Normal 5 2" xfId="2591"/>
    <cellStyle name="Normal 5 2 2" xfId="2592"/>
    <cellStyle name="Normal 5 2 3" xfId="2593"/>
    <cellStyle name="Normal 5 2 4" xfId="2594"/>
    <cellStyle name="Normal 5 2_Vta.11" xfId="2595"/>
    <cellStyle name="Normal 5 3" xfId="2596"/>
    <cellStyle name="Normal 5 3 2" xfId="2597"/>
    <cellStyle name="Normal 5 3 3" xfId="2598"/>
    <cellStyle name="Normal 5 4" xfId="2599"/>
    <cellStyle name="Normal 5 4 2" xfId="2600"/>
    <cellStyle name="Normal 5 5" xfId="2601"/>
    <cellStyle name="Normal 5 6" xfId="2602"/>
    <cellStyle name="Normal 5 7" xfId="2603"/>
    <cellStyle name="Normal 5_VtA.11" xfId="2614"/>
    <cellStyle name="Normal 50" xfId="2604"/>
    <cellStyle name="Normal 51" xfId="2605"/>
    <cellStyle name="Normal 52" xfId="2606"/>
    <cellStyle name="Normal 53" xfId="2607"/>
    <cellStyle name="Normal 54" xfId="2608"/>
    <cellStyle name="Normal 55" xfId="2609"/>
    <cellStyle name="Normal 56" xfId="2610"/>
    <cellStyle name="Normal 57" xfId="2611"/>
    <cellStyle name="Normal 58" xfId="2612"/>
    <cellStyle name="Normal 59" xfId="2613"/>
    <cellStyle name="Normal 6" xfId="2615"/>
    <cellStyle name="Normal 6 2" xfId="2616"/>
    <cellStyle name="Normal 6 2 2" xfId="2617"/>
    <cellStyle name="Normal 6 2 3" xfId="2618"/>
    <cellStyle name="Normal 6 2 4" xfId="2619"/>
    <cellStyle name="Normal 6 2_Vta.11" xfId="2620"/>
    <cellStyle name="Normal 6 3" xfId="2621"/>
    <cellStyle name="Normal 6 4" xfId="2622"/>
    <cellStyle name="Normal 6 5" xfId="2623"/>
    <cellStyle name="Normal 6_VtA.11" xfId="2634"/>
    <cellStyle name="Normal 60" xfId="2624"/>
    <cellStyle name="Normal 61" xfId="2625"/>
    <cellStyle name="Normal 62" xfId="2626"/>
    <cellStyle name="Normal 63" xfId="2627"/>
    <cellStyle name="Normal 64" xfId="2628"/>
    <cellStyle name="Normal 65" xfId="2629"/>
    <cellStyle name="Normal 66" xfId="2630"/>
    <cellStyle name="Normal 67" xfId="2631"/>
    <cellStyle name="Normal 68" xfId="2632"/>
    <cellStyle name="Normal 69" xfId="2633"/>
    <cellStyle name="Normal 7" xfId="2635"/>
    <cellStyle name="Normal 7 2" xfId="2636"/>
    <cellStyle name="Normal 7 2 2" xfId="2637"/>
    <cellStyle name="Normal 7 2 3" xfId="2638"/>
    <cellStyle name="Normal 7 2 4" xfId="2639"/>
    <cellStyle name="Normal 7 2_Vta.11" xfId="2640"/>
    <cellStyle name="Normal 7 3" xfId="2641"/>
    <cellStyle name="Normal 7 4" xfId="2642"/>
    <cellStyle name="Normal 7 5" xfId="2643"/>
    <cellStyle name="Normal 7_VtA.11" xfId="2654"/>
    <cellStyle name="Normal 70" xfId="2644"/>
    <cellStyle name="Normal 71" xfId="2645"/>
    <cellStyle name="Normal 72" xfId="2646"/>
    <cellStyle name="Normal 73" xfId="2647"/>
    <cellStyle name="Normal 74" xfId="2648"/>
    <cellStyle name="Normal 75" xfId="2649"/>
    <cellStyle name="Normal 76" xfId="2650"/>
    <cellStyle name="Normal 77" xfId="2651"/>
    <cellStyle name="Normal 78" xfId="2652"/>
    <cellStyle name="Normal 79" xfId="2653"/>
    <cellStyle name="Normal 8" xfId="2655"/>
    <cellStyle name="Normal 8 2" xfId="2656"/>
    <cellStyle name="Normal 8 2 2" xfId="2657"/>
    <cellStyle name="Normal 8 2 3" xfId="2658"/>
    <cellStyle name="Normal 8 2 4" xfId="2659"/>
    <cellStyle name="Normal 8 2_Vta.11" xfId="2660"/>
    <cellStyle name="Normal 8 3" xfId="2661"/>
    <cellStyle name="Normal 8 4" xfId="2662"/>
    <cellStyle name="Normal 8 5" xfId="2663"/>
    <cellStyle name="Normal 8_VtA.11" xfId="2674"/>
    <cellStyle name="Normal 80" xfId="2664"/>
    <cellStyle name="Normal 81" xfId="2665"/>
    <cellStyle name="Normal 82" xfId="2666"/>
    <cellStyle name="Normal 83" xfId="2667"/>
    <cellStyle name="Normal 84" xfId="2668"/>
    <cellStyle name="Normal 85" xfId="2669"/>
    <cellStyle name="Normal 86" xfId="2670"/>
    <cellStyle name="Normal 87" xfId="2671"/>
    <cellStyle name="Normal 88" xfId="2672"/>
    <cellStyle name="Normal 89" xfId="2673"/>
    <cellStyle name="Normal 9" xfId="2675"/>
    <cellStyle name="Normal 9 2" xfId="2676"/>
    <cellStyle name="Normal 9 2 2" xfId="2677"/>
    <cellStyle name="Normal 9 2 3" xfId="2678"/>
    <cellStyle name="Normal 9 2 4" xfId="2679"/>
    <cellStyle name="Normal 9 2_Vta.11" xfId="2680"/>
    <cellStyle name="Normal 9 3" xfId="2681"/>
    <cellStyle name="Normal 9 4" xfId="2682"/>
    <cellStyle name="Normal 9 5" xfId="2683"/>
    <cellStyle name="Normal 9_VtA.11" xfId="2694"/>
    <cellStyle name="Normal 90" xfId="2684"/>
    <cellStyle name="Normal 91" xfId="2685"/>
    <cellStyle name="Normal 92" xfId="2686"/>
    <cellStyle name="Normal 93" xfId="2687"/>
    <cellStyle name="Normal 94" xfId="2688"/>
    <cellStyle name="Normal 95" xfId="2689"/>
    <cellStyle name="Normal 96" xfId="2690"/>
    <cellStyle name="Normal 97" xfId="2691"/>
    <cellStyle name="Normal 98" xfId="2692"/>
    <cellStyle name="Normal 99" xfId="2693"/>
    <cellStyle name="Notas 10" xfId="2695"/>
    <cellStyle name="Notas 10 2" xfId="2696"/>
    <cellStyle name="Notas 10 2 2" xfId="2697"/>
    <cellStyle name="Notas 10 2 3" xfId="2698"/>
    <cellStyle name="Notas 10 2 4" xfId="2699"/>
    <cellStyle name="Notas 10 2_Vta.11" xfId="2700"/>
    <cellStyle name="Notas 10 3" xfId="2701"/>
    <cellStyle name="Notas 10 4" xfId="2702"/>
    <cellStyle name="Notas 10 5" xfId="2703"/>
    <cellStyle name="Notas 10_VtA.11" xfId="2714"/>
    <cellStyle name="Notas 100" xfId="2704"/>
    <cellStyle name="Notas 101" xfId="2705"/>
    <cellStyle name="Notas 102" xfId="2706"/>
    <cellStyle name="Notas 103" xfId="2707"/>
    <cellStyle name="Notas 104" xfId="2708"/>
    <cellStyle name="Notas 105" xfId="2709"/>
    <cellStyle name="Notas 106" xfId="2710"/>
    <cellStyle name="Notas 107" xfId="2711"/>
    <cellStyle name="Notas 108" xfId="2712"/>
    <cellStyle name="Notas 109" xfId="2713"/>
    <cellStyle name="Notas 11" xfId="2715"/>
    <cellStyle name="Notas 11 2" xfId="2716"/>
    <cellStyle name="Notas 11 2 2" xfId="2717"/>
    <cellStyle name="Notas 11 2 3" xfId="2718"/>
    <cellStyle name="Notas 11 2 4" xfId="2719"/>
    <cellStyle name="Notas 11 2_Vta.11" xfId="2720"/>
    <cellStyle name="Notas 11 3" xfId="2721"/>
    <cellStyle name="Notas 11 4" xfId="2722"/>
    <cellStyle name="Notas 11 5" xfId="2723"/>
    <cellStyle name="Notas 11_VtA.11" xfId="2734"/>
    <cellStyle name="Notas 110" xfId="2724"/>
    <cellStyle name="Notas 111" xfId="2725"/>
    <cellStyle name="Notas 112" xfId="2726"/>
    <cellStyle name="Notas 113" xfId="2727"/>
    <cellStyle name="Notas 114" xfId="2728"/>
    <cellStyle name="Notas 115" xfId="2729"/>
    <cellStyle name="Notas 116" xfId="2730"/>
    <cellStyle name="Notas 117" xfId="2731"/>
    <cellStyle name="Notas 118" xfId="2732"/>
    <cellStyle name="Notas 119" xfId="2733"/>
    <cellStyle name="Notas 12" xfId="2735"/>
    <cellStyle name="Notas 120" xfId="2736"/>
    <cellStyle name="Notas 121" xfId="2737"/>
    <cellStyle name="Notas 122" xfId="2738"/>
    <cellStyle name="Notas 123" xfId="2739"/>
    <cellStyle name="Notas 124" xfId="2740"/>
    <cellStyle name="Notas 125" xfId="2741"/>
    <cellStyle name="Notas 126" xfId="2742"/>
    <cellStyle name="Notas 127" xfId="2743"/>
    <cellStyle name="Notas 128" xfId="2744"/>
    <cellStyle name="Notas 129" xfId="2745"/>
    <cellStyle name="Notas 13" xfId="2746"/>
    <cellStyle name="Notas 130" xfId="2747"/>
    <cellStyle name="Notas 131" xfId="2748"/>
    <cellStyle name="Notas 132" xfId="2749"/>
    <cellStyle name="Notas 133" xfId="2750"/>
    <cellStyle name="Notas 134" xfId="2751"/>
    <cellStyle name="Notas 135" xfId="2752"/>
    <cellStyle name="Notas 136" xfId="2753"/>
    <cellStyle name="Notas 137" xfId="2754"/>
    <cellStyle name="Notas 138" xfId="2755"/>
    <cellStyle name="Notas 139" xfId="2756"/>
    <cellStyle name="Notas 14" xfId="2757"/>
    <cellStyle name="Notas 140" xfId="2758"/>
    <cellStyle name="Notas 141" xfId="2759"/>
    <cellStyle name="Notas 142" xfId="2760"/>
    <cellStyle name="Notas 143" xfId="2761"/>
    <cellStyle name="Notas 144" xfId="2762"/>
    <cellStyle name="Notas 145" xfId="2763"/>
    <cellStyle name="Notas 146" xfId="2764"/>
    <cellStyle name="Notas 147" xfId="2765"/>
    <cellStyle name="Notas 148" xfId="2766"/>
    <cellStyle name="Notas 149" xfId="2767"/>
    <cellStyle name="Notas 15" xfId="2768"/>
    <cellStyle name="Notas 150" xfId="2769"/>
    <cellStyle name="Notas 151" xfId="2770"/>
    <cellStyle name="Notas 152" xfId="2771"/>
    <cellStyle name="Notas 153" xfId="2772"/>
    <cellStyle name="Notas 154" xfId="2773"/>
    <cellStyle name="Notas 155" xfId="2774"/>
    <cellStyle name="Notas 156" xfId="2775"/>
    <cellStyle name="Notas 157" xfId="2776"/>
    <cellStyle name="Notas 158" xfId="2777"/>
    <cellStyle name="Notas 159" xfId="2778"/>
    <cellStyle name="Notas 16" xfId="2779"/>
    <cellStyle name="Notas 160" xfId="2780"/>
    <cellStyle name="Notas 161" xfId="2781"/>
    <cellStyle name="Notas 162" xfId="2782"/>
    <cellStyle name="Notas 163" xfId="2783"/>
    <cellStyle name="Notas 164" xfId="2784"/>
    <cellStyle name="Notas 165" xfId="2785"/>
    <cellStyle name="Notas 166" xfId="2786"/>
    <cellStyle name="Notas 167" xfId="2787"/>
    <cellStyle name="Notas 168" xfId="2788"/>
    <cellStyle name="Notas 169" xfId="2789"/>
    <cellStyle name="Notas 17" xfId="2790"/>
    <cellStyle name="Notas 170" xfId="2791"/>
    <cellStyle name="Notas 171" xfId="2792"/>
    <cellStyle name="Notas 172" xfId="2793"/>
    <cellStyle name="Notas 173" xfId="2794"/>
    <cellStyle name="Notas 174" xfId="2795"/>
    <cellStyle name="Notas 175" xfId="2796"/>
    <cellStyle name="Notas 176" xfId="2797"/>
    <cellStyle name="Notas 177" xfId="2798"/>
    <cellStyle name="Notas 178" xfId="2799"/>
    <cellStyle name="Notas 179" xfId="2800"/>
    <cellStyle name="Notas 18" xfId="2801"/>
    <cellStyle name="Notas 180" xfId="2802"/>
    <cellStyle name="Notas 181" xfId="2803"/>
    <cellStyle name="Notas 182" xfId="2804"/>
    <cellStyle name="Notas 183" xfId="2805"/>
    <cellStyle name="Notas 184" xfId="2806"/>
    <cellStyle name="Notas 185" xfId="2807"/>
    <cellStyle name="Notas 186" xfId="2808"/>
    <cellStyle name="Notas 187" xfId="2809"/>
    <cellStyle name="Notas 188" xfId="2810"/>
    <cellStyle name="Notas 189" xfId="2811"/>
    <cellStyle name="Notas 19" xfId="2812"/>
    <cellStyle name="Notas 190" xfId="2813"/>
    <cellStyle name="Notas 191" xfId="2814"/>
    <cellStyle name="Notas 192" xfId="2815"/>
    <cellStyle name="Notas 193" xfId="2816"/>
    <cellStyle name="Notas 194" xfId="2817"/>
    <cellStyle name="Notas 195" xfId="2818"/>
    <cellStyle name="Notas 196" xfId="2819"/>
    <cellStyle name="Notas 197" xfId="2820"/>
    <cellStyle name="Notas 198" xfId="2821"/>
    <cellStyle name="Notas 199" xfId="2822"/>
    <cellStyle name="Notas 2" xfId="2823"/>
    <cellStyle name="Notas 2 2" xfId="2824"/>
    <cellStyle name="Notas 2 2 2" xfId="2825"/>
    <cellStyle name="Notas 2 2 2 2" xfId="2826"/>
    <cellStyle name="Notas 2 2 2 3" xfId="2827"/>
    <cellStyle name="Notas 2 2 3" xfId="2828"/>
    <cellStyle name="Notas 2 2 4" xfId="2829"/>
    <cellStyle name="Notas 2 2_Vta.11" xfId="2830"/>
    <cellStyle name="Notas 2 3" xfId="2831"/>
    <cellStyle name="Notas 2 3 2" xfId="2832"/>
    <cellStyle name="Notas 2 3 2 2" xfId="2833"/>
    <cellStyle name="Notas 2 3 2 3" xfId="2834"/>
    <cellStyle name="Notas 2 3 3" xfId="2835"/>
    <cellStyle name="Notas 2 3 4" xfId="2836"/>
    <cellStyle name="Notas 2 4" xfId="2837"/>
    <cellStyle name="Notas 2 4 2" xfId="2838"/>
    <cellStyle name="Notas 2 4 3" xfId="2839"/>
    <cellStyle name="Notas 2 5" xfId="2840"/>
    <cellStyle name="Notas 2 6" xfId="2841"/>
    <cellStyle name="Notas 2_Hoja1" xfId="2889"/>
    <cellStyle name="Notas 20" xfId="2842"/>
    <cellStyle name="Notas 200" xfId="2843"/>
    <cellStyle name="Notas 201" xfId="2844"/>
    <cellStyle name="Notas 202" xfId="2845"/>
    <cellStyle name="Notas 203" xfId="2846"/>
    <cellStyle name="Notas 204" xfId="2847"/>
    <cellStyle name="Notas 205" xfId="2848"/>
    <cellStyle name="Notas 206" xfId="2849"/>
    <cellStyle name="Notas 207" xfId="2850"/>
    <cellStyle name="Notas 208" xfId="2851"/>
    <cellStyle name="Notas 209" xfId="2852"/>
    <cellStyle name="Notas 21" xfId="2853"/>
    <cellStyle name="Notas 210" xfId="2854"/>
    <cellStyle name="Notas 211" xfId="2855"/>
    <cellStyle name="Notas 212" xfId="2856"/>
    <cellStyle name="Notas 213" xfId="2857"/>
    <cellStyle name="Notas 214" xfId="2858"/>
    <cellStyle name="Notas 215" xfId="2859"/>
    <cellStyle name="Notas 216" xfId="2860"/>
    <cellStyle name="Notas 217" xfId="2861"/>
    <cellStyle name="Notas 218" xfId="2862"/>
    <cellStyle name="Notas 219" xfId="2863"/>
    <cellStyle name="Notas 22" xfId="2864"/>
    <cellStyle name="Notas 220" xfId="2865"/>
    <cellStyle name="Notas 221" xfId="2866"/>
    <cellStyle name="Notas 222" xfId="2867"/>
    <cellStyle name="Notas 223" xfId="2868"/>
    <cellStyle name="Notas 224" xfId="2869"/>
    <cellStyle name="Notas 225" xfId="2870"/>
    <cellStyle name="Notas 226" xfId="2871"/>
    <cellStyle name="Notas 227" xfId="2872"/>
    <cellStyle name="Notas 228" xfId="2873"/>
    <cellStyle name="Notas 229" xfId="2874"/>
    <cellStyle name="Notas 23" xfId="2875"/>
    <cellStyle name="Notas 230" xfId="2876"/>
    <cellStyle name="Notas 231" xfId="2877"/>
    <cellStyle name="Notas 232" xfId="2878"/>
    <cellStyle name="Notas 233" xfId="2879"/>
    <cellStyle name="Notas 234" xfId="2880"/>
    <cellStyle name="Notas 235" xfId="2881"/>
    <cellStyle name="Notas 236" xfId="2882"/>
    <cellStyle name="Notas 24" xfId="2883"/>
    <cellStyle name="Notas 25" xfId="2884"/>
    <cellStyle name="Notas 26" xfId="2885"/>
    <cellStyle name="Notas 27" xfId="2886"/>
    <cellStyle name="Notas 28" xfId="2887"/>
    <cellStyle name="Notas 29" xfId="2888"/>
    <cellStyle name="Notas 3" xfId="2890"/>
    <cellStyle name="Notas 3 2" xfId="2891"/>
    <cellStyle name="Notas 3 2 2" xfId="2892"/>
    <cellStyle name="Notas 3 2 3" xfId="2893"/>
    <cellStyle name="Notas 3 2 4" xfId="2894"/>
    <cellStyle name="Notas 3 2_Vta.11" xfId="2895"/>
    <cellStyle name="Notas 3 3" xfId="2896"/>
    <cellStyle name="Notas 3 4" xfId="2897"/>
    <cellStyle name="Notas 3 5" xfId="2898"/>
    <cellStyle name="Notas 3_VtA.11" xfId="2909"/>
    <cellStyle name="Notas 30" xfId="2899"/>
    <cellStyle name="Notas 31" xfId="2900"/>
    <cellStyle name="Notas 32" xfId="2901"/>
    <cellStyle name="Notas 33" xfId="2902"/>
    <cellStyle name="Notas 34" xfId="2903"/>
    <cellStyle name="Notas 35" xfId="2904"/>
    <cellStyle name="Notas 36" xfId="2905"/>
    <cellStyle name="Notas 37" xfId="2906"/>
    <cellStyle name="Notas 38" xfId="2907"/>
    <cellStyle name="Notas 39" xfId="2908"/>
    <cellStyle name="Notas 4" xfId="2910"/>
    <cellStyle name="Notas 4 2" xfId="2911"/>
    <cellStyle name="Notas 4 2 2" xfId="2912"/>
    <cellStyle name="Notas 4 2 3" xfId="2913"/>
    <cellStyle name="Notas 4 2 4" xfId="2914"/>
    <cellStyle name="Notas 4 2_Vta.11" xfId="2915"/>
    <cellStyle name="Notas 4 3" xfId="2916"/>
    <cellStyle name="Notas 4 4" xfId="2917"/>
    <cellStyle name="Notas 4 5" xfId="2918"/>
    <cellStyle name="Notas 4_VtA.11" xfId="2929"/>
    <cellStyle name="Notas 40" xfId="2919"/>
    <cellStyle name="Notas 41" xfId="2920"/>
    <cellStyle name="Notas 42" xfId="2921"/>
    <cellStyle name="Notas 43" xfId="2922"/>
    <cellStyle name="Notas 44" xfId="2923"/>
    <cellStyle name="Notas 45" xfId="2924"/>
    <cellStyle name="Notas 46" xfId="2925"/>
    <cellStyle name="Notas 47" xfId="2926"/>
    <cellStyle name="Notas 48" xfId="2927"/>
    <cellStyle name="Notas 49" xfId="2928"/>
    <cellStyle name="Notas 5" xfId="2930"/>
    <cellStyle name="Notas 5 2" xfId="2931"/>
    <cellStyle name="Notas 5 2 2" xfId="2932"/>
    <cellStyle name="Notas 5 2 3" xfId="2933"/>
    <cellStyle name="Notas 5 2 4" xfId="2934"/>
    <cellStyle name="Notas 5 2_Vta.11" xfId="2935"/>
    <cellStyle name="Notas 5 3" xfId="2936"/>
    <cellStyle name="Notas 5 4" xfId="2937"/>
    <cellStyle name="Notas 5 5" xfId="2938"/>
    <cellStyle name="Notas 5_VtA.11" xfId="2949"/>
    <cellStyle name="Notas 50" xfId="2939"/>
    <cellStyle name="Notas 51" xfId="2940"/>
    <cellStyle name="Notas 52" xfId="2941"/>
    <cellStyle name="Notas 53" xfId="2942"/>
    <cellStyle name="Notas 54" xfId="2943"/>
    <cellStyle name="Notas 55" xfId="2944"/>
    <cellStyle name="Notas 56" xfId="2945"/>
    <cellStyle name="Notas 57" xfId="2946"/>
    <cellStyle name="Notas 58" xfId="2947"/>
    <cellStyle name="Notas 59" xfId="2948"/>
    <cellStyle name="Notas 6" xfId="2950"/>
    <cellStyle name="Notas 6 2" xfId="2951"/>
    <cellStyle name="Notas 6 2 2" xfId="2952"/>
    <cellStyle name="Notas 6 2 3" xfId="2953"/>
    <cellStyle name="Notas 6 2 4" xfId="2954"/>
    <cellStyle name="Notas 6 2_Vta.11" xfId="2955"/>
    <cellStyle name="Notas 6 3" xfId="2956"/>
    <cellStyle name="Notas 6 4" xfId="2957"/>
    <cellStyle name="Notas 6 5" xfId="2958"/>
    <cellStyle name="Notas 6_VtA.11" xfId="2969"/>
    <cellStyle name="Notas 60" xfId="2959"/>
    <cellStyle name="Notas 61" xfId="2960"/>
    <cellStyle name="Notas 62" xfId="2961"/>
    <cellStyle name="Notas 63" xfId="2962"/>
    <cellStyle name="Notas 64" xfId="2963"/>
    <cellStyle name="Notas 65" xfId="2964"/>
    <cellStyle name="Notas 66" xfId="2965"/>
    <cellStyle name="Notas 67" xfId="2966"/>
    <cellStyle name="Notas 68" xfId="2967"/>
    <cellStyle name="Notas 69" xfId="2968"/>
    <cellStyle name="Notas 7" xfId="2970"/>
    <cellStyle name="Notas 7 2" xfId="2971"/>
    <cellStyle name="Notas 7 2 2" xfId="2972"/>
    <cellStyle name="Notas 7 2 3" xfId="2973"/>
    <cellStyle name="Notas 7 2 4" xfId="2974"/>
    <cellStyle name="Notas 7 2_Vta.11" xfId="2975"/>
    <cellStyle name="Notas 7 3" xfId="2976"/>
    <cellStyle name="Notas 7 4" xfId="2977"/>
    <cellStyle name="Notas 7 5" xfId="2978"/>
    <cellStyle name="Notas 7_VtA.11" xfId="2989"/>
    <cellStyle name="Notas 70" xfId="2979"/>
    <cellStyle name="Notas 71" xfId="2980"/>
    <cellStyle name="Notas 72" xfId="2981"/>
    <cellStyle name="Notas 73" xfId="2982"/>
    <cellStyle name="Notas 74" xfId="2983"/>
    <cellStyle name="Notas 75" xfId="2984"/>
    <cellStyle name="Notas 76" xfId="2985"/>
    <cellStyle name="Notas 77" xfId="2986"/>
    <cellStyle name="Notas 78" xfId="2987"/>
    <cellStyle name="Notas 79" xfId="2988"/>
    <cellStyle name="Notas 8" xfId="2990"/>
    <cellStyle name="Notas 8 2" xfId="2991"/>
    <cellStyle name="Notas 8 2 2" xfId="2992"/>
    <cellStyle name="Notas 8 2 3" xfId="2993"/>
    <cellStyle name="Notas 8 2 4" xfId="2994"/>
    <cellStyle name="Notas 8 2_Vta.11" xfId="2995"/>
    <cellStyle name="Notas 8 3" xfId="2996"/>
    <cellStyle name="Notas 8 4" xfId="2997"/>
    <cellStyle name="Notas 8 5" xfId="2998"/>
    <cellStyle name="Notas 8_VtA.11" xfId="3009"/>
    <cellStyle name="Notas 80" xfId="2999"/>
    <cellStyle name="Notas 81" xfId="3000"/>
    <cellStyle name="Notas 82" xfId="3001"/>
    <cellStyle name="Notas 83" xfId="3002"/>
    <cellStyle name="Notas 84" xfId="3003"/>
    <cellStyle name="Notas 85" xfId="3004"/>
    <cellStyle name="Notas 86" xfId="3005"/>
    <cellStyle name="Notas 87" xfId="3006"/>
    <cellStyle name="Notas 88" xfId="3007"/>
    <cellStyle name="Notas 89" xfId="3008"/>
    <cellStyle name="Notas 9" xfId="3010"/>
    <cellStyle name="Notas 9 2" xfId="3011"/>
    <cellStyle name="Notas 9 2 2" xfId="3012"/>
    <cellStyle name="Notas 9 2 3" xfId="3013"/>
    <cellStyle name="Notas 9 2 4" xfId="3014"/>
    <cellStyle name="Notas 9 2_Vta.11" xfId="3015"/>
    <cellStyle name="Notas 9 3" xfId="3016"/>
    <cellStyle name="Notas 9 4" xfId="3017"/>
    <cellStyle name="Notas 9 5" xfId="3018"/>
    <cellStyle name="Notas 9_VtA.11" xfId="3029"/>
    <cellStyle name="Notas 90" xfId="3019"/>
    <cellStyle name="Notas 91" xfId="3020"/>
    <cellStyle name="Notas 92" xfId="3021"/>
    <cellStyle name="Notas 93" xfId="3022"/>
    <cellStyle name="Notas 94" xfId="3023"/>
    <cellStyle name="Notas 95" xfId="3024"/>
    <cellStyle name="Notas 96" xfId="3025"/>
    <cellStyle name="Notas 97" xfId="3026"/>
    <cellStyle name="Notas 98" xfId="3027"/>
    <cellStyle name="Notas 99" xfId="3028"/>
    <cellStyle name="Porcentaje" xfId="2" builtinId="5"/>
    <cellStyle name="Porcentaje 2" xfId="3030"/>
    <cellStyle name="Porcentual 2" xfId="3031"/>
    <cellStyle name="Porcentual 2 2" xfId="3032"/>
    <cellStyle name="Porcentual 2 3" xfId="3033"/>
    <cellStyle name="Porcentual 3" xfId="3034"/>
    <cellStyle name="Porcentual 3 2" xfId="3035"/>
    <cellStyle name="Porcentual 3 2 2" xfId="3036"/>
    <cellStyle name="Porcentual 3 2 3" xfId="3037"/>
    <cellStyle name="Porcentual 3 3" xfId="3038"/>
    <cellStyle name="Porcentual 3 4" xfId="3039"/>
    <cellStyle name="Porcentual 3 5" xfId="3040"/>
    <cellStyle name="Porcentual 4" xfId="3041"/>
    <cellStyle name="Porcentual 5" xfId="3042"/>
    <cellStyle name="Porcentual 6" xfId="3043"/>
    <cellStyle name="Porcentual 7" xfId="3044"/>
    <cellStyle name="Porcentual 8" xfId="3045"/>
    <cellStyle name="Salida 10" xfId="3046"/>
    <cellStyle name="Salida 11" xfId="3047"/>
    <cellStyle name="Salida 12" xfId="3048"/>
    <cellStyle name="Salida 13" xfId="3049"/>
    <cellStyle name="Salida 2" xfId="3050"/>
    <cellStyle name="Salida 2 2" xfId="3051"/>
    <cellStyle name="Salida 2 2 2" xfId="3052"/>
    <cellStyle name="Salida 2 2 3" xfId="3053"/>
    <cellStyle name="Salida 2 3" xfId="3054"/>
    <cellStyle name="Salida 2 3 2" xfId="3055"/>
    <cellStyle name="Salida 2 4" xfId="3056"/>
    <cellStyle name="Salida 2 5" xfId="3057"/>
    <cellStyle name="Salida 2_Hoja1" xfId="3058"/>
    <cellStyle name="Salida 3" xfId="3059"/>
    <cellStyle name="Salida 4" xfId="3060"/>
    <cellStyle name="Salida 5" xfId="3061"/>
    <cellStyle name="Salida 6" xfId="3062"/>
    <cellStyle name="Salida 7" xfId="3063"/>
    <cellStyle name="Salida 8" xfId="3064"/>
    <cellStyle name="Salida 9" xfId="3065"/>
    <cellStyle name="Texto de advertencia 10" xfId="3066"/>
    <cellStyle name="Texto de advertencia 11" xfId="3067"/>
    <cellStyle name="Texto de advertencia 12" xfId="3068"/>
    <cellStyle name="Texto de advertencia 13" xfId="3069"/>
    <cellStyle name="Texto de advertencia 2" xfId="3070"/>
    <cellStyle name="Texto de advertencia 2 2" xfId="3071"/>
    <cellStyle name="Texto de advertencia 2 2 2" xfId="3072"/>
    <cellStyle name="Texto de advertencia 2 2 3" xfId="3073"/>
    <cellStyle name="Texto de advertencia 2 3" xfId="3074"/>
    <cellStyle name="Texto de advertencia 2 3 2" xfId="3075"/>
    <cellStyle name="Texto de advertencia 2 4" xfId="3076"/>
    <cellStyle name="Texto de advertencia 2 5" xfId="3077"/>
    <cellStyle name="Texto de advertencia 2_Hoja1" xfId="3078"/>
    <cellStyle name="Texto de advertencia 3" xfId="3079"/>
    <cellStyle name="Texto de advertencia 4" xfId="3080"/>
    <cellStyle name="Texto de advertencia 5" xfId="3081"/>
    <cellStyle name="Texto de advertencia 6" xfId="3082"/>
    <cellStyle name="Texto de advertencia 7" xfId="3083"/>
    <cellStyle name="Texto de advertencia 8" xfId="3084"/>
    <cellStyle name="Texto de advertencia 9" xfId="3085"/>
    <cellStyle name="Texto explicativo 10" xfId="3086"/>
    <cellStyle name="Texto explicativo 11" xfId="3087"/>
    <cellStyle name="Texto explicativo 12" xfId="3088"/>
    <cellStyle name="Texto explicativo 13" xfId="3089"/>
    <cellStyle name="Texto explicativo 2" xfId="3090"/>
    <cellStyle name="Texto explicativo 2 2" xfId="3091"/>
    <cellStyle name="Texto explicativo 2 2 2" xfId="3092"/>
    <cellStyle name="Texto explicativo 2 2 3" xfId="3093"/>
    <cellStyle name="Texto explicativo 2 3" xfId="3094"/>
    <cellStyle name="Texto explicativo 2 3 2" xfId="3095"/>
    <cellStyle name="Texto explicativo 2 4" xfId="3096"/>
    <cellStyle name="Texto explicativo 2 5" xfId="3097"/>
    <cellStyle name="Texto explicativo 2_Hoja1" xfId="3098"/>
    <cellStyle name="Texto explicativo 3" xfId="3099"/>
    <cellStyle name="Texto explicativo 4" xfId="3100"/>
    <cellStyle name="Texto explicativo 5" xfId="3101"/>
    <cellStyle name="Texto explicativo 6" xfId="3102"/>
    <cellStyle name="Texto explicativo 7" xfId="3103"/>
    <cellStyle name="Texto explicativo 8" xfId="3104"/>
    <cellStyle name="Texto explicativo 9" xfId="3105"/>
    <cellStyle name="Título 1 10" xfId="3126"/>
    <cellStyle name="Título 1 11" xfId="3127"/>
    <cellStyle name="Título 1 12" xfId="3128"/>
    <cellStyle name="Título 1 13" xfId="3129"/>
    <cellStyle name="Título 1 2" xfId="3130"/>
    <cellStyle name="Título 1 2 2" xfId="3131"/>
    <cellStyle name="Título 1 2 2 2" xfId="3132"/>
    <cellStyle name="Título 1 2 2 3" xfId="3133"/>
    <cellStyle name="Título 1 2 3" xfId="3134"/>
    <cellStyle name="Título 1 2 3 2" xfId="3135"/>
    <cellStyle name="Título 1 2 4" xfId="3136"/>
    <cellStyle name="Título 1 2 5" xfId="3137"/>
    <cellStyle name="Título 1 2_Hoja1" xfId="3138"/>
    <cellStyle name="Título 1 3" xfId="3139"/>
    <cellStyle name="Título 1 4" xfId="3140"/>
    <cellStyle name="Título 1 5" xfId="3141"/>
    <cellStyle name="Título 1 6" xfId="3142"/>
    <cellStyle name="Título 1 7" xfId="3143"/>
    <cellStyle name="Título 1 8" xfId="3144"/>
    <cellStyle name="Título 1 9" xfId="3145"/>
    <cellStyle name="Título 10" xfId="3146"/>
    <cellStyle name="Título 100" xfId="3147"/>
    <cellStyle name="Título 101" xfId="3148"/>
    <cellStyle name="Título 102" xfId="3149"/>
    <cellStyle name="Título 103" xfId="3150"/>
    <cellStyle name="Título 104" xfId="3151"/>
    <cellStyle name="Título 105" xfId="3152"/>
    <cellStyle name="Título 106" xfId="3153"/>
    <cellStyle name="Título 107" xfId="3154"/>
    <cellStyle name="Título 108" xfId="3155"/>
    <cellStyle name="Título 109" xfId="3156"/>
    <cellStyle name="Título 11" xfId="3157"/>
    <cellStyle name="Título 110" xfId="3158"/>
    <cellStyle name="Título 111" xfId="3159"/>
    <cellStyle name="Título 112" xfId="3160"/>
    <cellStyle name="Título 113" xfId="3161"/>
    <cellStyle name="Título 114" xfId="3162"/>
    <cellStyle name="Título 115" xfId="3163"/>
    <cellStyle name="Título 116" xfId="3164"/>
    <cellStyle name="Título 117" xfId="3165"/>
    <cellStyle name="Título 118" xfId="3166"/>
    <cellStyle name="Título 119" xfId="3167"/>
    <cellStyle name="Título 12" xfId="3168"/>
    <cellStyle name="Título 120" xfId="3169"/>
    <cellStyle name="Título 121" xfId="3170"/>
    <cellStyle name="Título 122" xfId="3171"/>
    <cellStyle name="Título 123" xfId="3172"/>
    <cellStyle name="Título 124" xfId="3173"/>
    <cellStyle name="Título 13" xfId="3174"/>
    <cellStyle name="Título 14" xfId="3175"/>
    <cellStyle name="Título 15" xfId="3176"/>
    <cellStyle name="Título 16" xfId="3177"/>
    <cellStyle name="Título 17" xfId="3178"/>
    <cellStyle name="Título 18" xfId="3179"/>
    <cellStyle name="Título 19" xfId="3180"/>
    <cellStyle name="Título 2 10" xfId="3181"/>
    <cellStyle name="Título 2 11" xfId="3182"/>
    <cellStyle name="Título 2 12" xfId="3183"/>
    <cellStyle name="Título 2 13" xfId="3184"/>
    <cellStyle name="Título 2 2" xfId="3185"/>
    <cellStyle name="Título 2 2 2" xfId="3186"/>
    <cellStyle name="Título 2 2 2 2" xfId="3187"/>
    <cellStyle name="Título 2 2 2 3" xfId="3188"/>
    <cellStyle name="Título 2 2 3" xfId="3189"/>
    <cellStyle name="Título 2 2 3 2" xfId="3190"/>
    <cellStyle name="Título 2 2 4" xfId="3191"/>
    <cellStyle name="Título 2 2 5" xfId="3192"/>
    <cellStyle name="Título 2 2_Hoja1" xfId="3193"/>
    <cellStyle name="Título 2 3" xfId="3194"/>
    <cellStyle name="Título 2 4" xfId="3195"/>
    <cellStyle name="Título 2 5" xfId="3196"/>
    <cellStyle name="Título 2 6" xfId="3197"/>
    <cellStyle name="Título 2 7" xfId="3198"/>
    <cellStyle name="Título 2 8" xfId="3199"/>
    <cellStyle name="Título 2 9" xfId="3200"/>
    <cellStyle name="Título 20" xfId="3201"/>
    <cellStyle name="Título 21" xfId="3202"/>
    <cellStyle name="Título 22" xfId="3203"/>
    <cellStyle name="Título 23" xfId="3204"/>
    <cellStyle name="Título 24" xfId="3205"/>
    <cellStyle name="Título 25" xfId="3206"/>
    <cellStyle name="Título 26" xfId="3207"/>
    <cellStyle name="Título 27" xfId="3208"/>
    <cellStyle name="Título 28" xfId="3209"/>
    <cellStyle name="Título 29" xfId="3210"/>
    <cellStyle name="Título 3 10" xfId="3211"/>
    <cellStyle name="Título 3 11" xfId="3212"/>
    <cellStyle name="Título 3 12" xfId="3213"/>
    <cellStyle name="Título 3 13" xfId="3214"/>
    <cellStyle name="Título 3 2" xfId="3215"/>
    <cellStyle name="Título 3 2 2" xfId="3216"/>
    <cellStyle name="Título 3 2 2 2" xfId="3217"/>
    <cellStyle name="Título 3 2 2 3" xfId="3218"/>
    <cellStyle name="Título 3 2 3" xfId="3219"/>
    <cellStyle name="Título 3 2 3 2" xfId="3220"/>
    <cellStyle name="Título 3 2 4" xfId="3221"/>
    <cellStyle name="Título 3 2 5" xfId="3222"/>
    <cellStyle name="Título 3 2_Hoja1" xfId="3223"/>
    <cellStyle name="Título 3 3" xfId="3224"/>
    <cellStyle name="Título 3 4" xfId="3225"/>
    <cellStyle name="Título 3 5" xfId="3226"/>
    <cellStyle name="Título 3 6" xfId="3227"/>
    <cellStyle name="Título 3 7" xfId="3228"/>
    <cellStyle name="Título 3 8" xfId="3229"/>
    <cellStyle name="Título 3 9" xfId="3230"/>
    <cellStyle name="Título 30" xfId="3231"/>
    <cellStyle name="Título 31" xfId="3232"/>
    <cellStyle name="Título 32" xfId="3233"/>
    <cellStyle name="Título 33" xfId="3234"/>
    <cellStyle name="Título 34" xfId="3235"/>
    <cellStyle name="Título 35" xfId="3236"/>
    <cellStyle name="Título 36" xfId="3237"/>
    <cellStyle name="Título 37" xfId="3238"/>
    <cellStyle name="Título 38" xfId="3239"/>
    <cellStyle name="Título 39" xfId="3240"/>
    <cellStyle name="Título 4" xfId="3241"/>
    <cellStyle name="Título 40" xfId="3242"/>
    <cellStyle name="Título 41" xfId="3243"/>
    <cellStyle name="Título 42" xfId="3244"/>
    <cellStyle name="Título 43" xfId="3245"/>
    <cellStyle name="Título 44" xfId="3246"/>
    <cellStyle name="Título 45" xfId="3247"/>
    <cellStyle name="Título 46" xfId="3248"/>
    <cellStyle name="Título 47" xfId="3249"/>
    <cellStyle name="Título 48" xfId="3250"/>
    <cellStyle name="Título 49" xfId="3251"/>
    <cellStyle name="Título 5" xfId="3252"/>
    <cellStyle name="Título 50" xfId="3253"/>
    <cellStyle name="Título 51" xfId="3254"/>
    <cellStyle name="Título 52" xfId="3255"/>
    <cellStyle name="Título 53" xfId="3256"/>
    <cellStyle name="Título 54" xfId="3257"/>
    <cellStyle name="Título 55" xfId="3258"/>
    <cellStyle name="Título 56" xfId="3259"/>
    <cellStyle name="Título 57" xfId="3260"/>
    <cellStyle name="Título 58" xfId="3261"/>
    <cellStyle name="Título 59" xfId="3262"/>
    <cellStyle name="Título 6" xfId="3263"/>
    <cellStyle name="Título 60" xfId="3264"/>
    <cellStyle name="Título 61" xfId="3265"/>
    <cellStyle name="Título 62" xfId="3266"/>
    <cellStyle name="Título 63" xfId="3267"/>
    <cellStyle name="Título 64" xfId="3268"/>
    <cellStyle name="Título 65" xfId="3269"/>
    <cellStyle name="Título 66" xfId="3270"/>
    <cellStyle name="Título 67" xfId="3271"/>
    <cellStyle name="Título 68" xfId="3272"/>
    <cellStyle name="Título 69" xfId="3273"/>
    <cellStyle name="Título 7" xfId="3274"/>
    <cellStyle name="Título 70" xfId="3275"/>
    <cellStyle name="Título 71" xfId="3276"/>
    <cellStyle name="Título 72" xfId="3277"/>
    <cellStyle name="Título 73" xfId="3278"/>
    <cellStyle name="Título 74" xfId="3279"/>
    <cellStyle name="Título 75" xfId="3280"/>
    <cellStyle name="Título 76" xfId="3281"/>
    <cellStyle name="Título 77" xfId="3282"/>
    <cellStyle name="Título 78" xfId="3283"/>
    <cellStyle name="Título 79" xfId="3284"/>
    <cellStyle name="Título 8" xfId="3285"/>
    <cellStyle name="Título 80" xfId="3286"/>
    <cellStyle name="Título 81" xfId="3287"/>
    <cellStyle name="Título 82" xfId="3288"/>
    <cellStyle name="Título 83" xfId="3289"/>
    <cellStyle name="Título 84" xfId="3290"/>
    <cellStyle name="Título 85" xfId="3291"/>
    <cellStyle name="Título 86" xfId="3292"/>
    <cellStyle name="Título 87" xfId="3293"/>
    <cellStyle name="Título 88" xfId="3294"/>
    <cellStyle name="Título 89" xfId="3295"/>
    <cellStyle name="Título 9" xfId="3296"/>
    <cellStyle name="Título 90" xfId="3297"/>
    <cellStyle name="Título 91" xfId="3298"/>
    <cellStyle name="Título 92" xfId="3299"/>
    <cellStyle name="Título 93" xfId="3300"/>
    <cellStyle name="Título 94" xfId="3301"/>
    <cellStyle name="Título 95" xfId="3302"/>
    <cellStyle name="Título 96" xfId="3303"/>
    <cellStyle name="Título 97" xfId="3304"/>
    <cellStyle name="Título 98" xfId="3305"/>
    <cellStyle name="Título 99" xfId="3306"/>
    <cellStyle name="Total 10" xfId="3106"/>
    <cellStyle name="Total 11" xfId="3107"/>
    <cellStyle name="Total 12" xfId="3108"/>
    <cellStyle name="Total 13" xfId="3109"/>
    <cellStyle name="Total 2" xfId="3110"/>
    <cellStyle name="Total 2 2" xfId="3111"/>
    <cellStyle name="Total 2 2 2" xfId="3112"/>
    <cellStyle name="Total 2 2 3" xfId="3113"/>
    <cellStyle name="Total 2 3" xfId="3114"/>
    <cellStyle name="Total 2 3 2" xfId="3115"/>
    <cellStyle name="Total 2 4" xfId="3116"/>
    <cellStyle name="Total 2 5" xfId="3117"/>
    <cellStyle name="Total 2_Hoja1" xfId="3118"/>
    <cellStyle name="Total 3" xfId="3119"/>
    <cellStyle name="Total 4" xfId="3120"/>
    <cellStyle name="Total 5" xfId="3121"/>
    <cellStyle name="Total 6" xfId="3122"/>
    <cellStyle name="Total 7" xfId="3123"/>
    <cellStyle name="Total 8" xfId="3124"/>
    <cellStyle name="Total 9" xfId="3125"/>
  </cellStyles>
  <dxfs count="256"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colors>
    <mruColors>
      <color rgb="FFFFBD5D"/>
      <color rgb="FFFFC775"/>
      <color rgb="FFFFB953"/>
      <color rgb="FFFFA829"/>
      <color rgb="FFFA9500"/>
      <color rgb="FFF692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zoomScale="110" zoomScaleNormal="110" workbookViewId="0">
      <pane ySplit="11" topLeftCell="A21" activePane="bottomLeft" state="frozen"/>
      <selection pane="bottomLeft" activeCell="B3" sqref="B3:D3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/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>
        <f>B3</f>
        <v>0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42491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>
        <f>B3</f>
        <v>0</v>
      </c>
      <c r="B15" s="38" t="str">
        <f>TEXT(A15,"DdDD")</f>
        <v>sábado</v>
      </c>
      <c r="C15" s="52">
        <v>0</v>
      </c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domingo</v>
      </c>
      <c r="J15" s="49"/>
      <c r="K15" s="43" t="str">
        <f>IF(ISERROR(IF(F15=0,"",(F15-J15)/J15)),0,IF(F15=0,"",(F15-J15)/J15))</f>
        <v/>
      </c>
      <c r="M15" s="41">
        <f>K13</f>
        <v>42491</v>
      </c>
      <c r="N15" s="41"/>
    </row>
    <row r="16" spans="1:14" ht="16.5" x14ac:dyDescent="0.35">
      <c r="A16" s="37">
        <f>A15+1</f>
        <v>1</v>
      </c>
      <c r="B16" s="38" t="str">
        <f t="shared" ref="B16:B43" si="1">TEXT(A16,"DdDD")</f>
        <v>domingo</v>
      </c>
      <c r="C16" s="53">
        <v>0.02</v>
      </c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lunes</v>
      </c>
      <c r="J16" s="50"/>
      <c r="K16" s="43" t="str">
        <f t="shared" ref="K16:K46" si="5">IF(ISERROR(IF(F16=0,"",(F16-J16)/J16)),0,IF(F16=0,"",(F16-J16)/J16))</f>
        <v/>
      </c>
      <c r="M16" s="41">
        <f>+M15+1</f>
        <v>42492</v>
      </c>
    </row>
    <row r="17" spans="1:13" ht="16.5" x14ac:dyDescent="0.35">
      <c r="A17" s="37">
        <f t="shared" ref="A17:A42" si="6">A16+1</f>
        <v>2</v>
      </c>
      <c r="B17" s="38" t="str">
        <f t="shared" si="1"/>
        <v>lunes</v>
      </c>
      <c r="C17" s="53">
        <v>0.02</v>
      </c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martes</v>
      </c>
      <c r="J17" s="50"/>
      <c r="K17" s="43" t="str">
        <f t="shared" si="5"/>
        <v/>
      </c>
      <c r="M17" s="41">
        <f t="shared" ref="M17:M42" si="8">+M16+1</f>
        <v>42493</v>
      </c>
    </row>
    <row r="18" spans="1:13" ht="16.5" x14ac:dyDescent="0.35">
      <c r="A18" s="37">
        <f t="shared" si="6"/>
        <v>3</v>
      </c>
      <c r="B18" s="38" t="str">
        <f t="shared" si="1"/>
        <v>martes</v>
      </c>
      <c r="C18" s="53">
        <v>0.02</v>
      </c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miércoles</v>
      </c>
      <c r="J18" s="50"/>
      <c r="K18" s="43" t="str">
        <f t="shared" si="5"/>
        <v/>
      </c>
      <c r="M18" s="41">
        <f t="shared" si="8"/>
        <v>42494</v>
      </c>
    </row>
    <row r="19" spans="1:13" ht="16.5" x14ac:dyDescent="0.35">
      <c r="A19" s="37">
        <f t="shared" si="6"/>
        <v>4</v>
      </c>
      <c r="B19" s="38" t="str">
        <f t="shared" si="1"/>
        <v>miércoles</v>
      </c>
      <c r="C19" s="53">
        <v>0.03</v>
      </c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jueves</v>
      </c>
      <c r="J19" s="50"/>
      <c r="K19" s="43" t="str">
        <f t="shared" si="5"/>
        <v/>
      </c>
      <c r="M19" s="41">
        <f t="shared" si="8"/>
        <v>42495</v>
      </c>
    </row>
    <row r="20" spans="1:13" ht="16.5" x14ac:dyDescent="0.35">
      <c r="A20" s="37">
        <f t="shared" si="6"/>
        <v>5</v>
      </c>
      <c r="B20" s="38" t="str">
        <f t="shared" si="1"/>
        <v>jueves</v>
      </c>
      <c r="C20" s="53">
        <v>0.06</v>
      </c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viernes</v>
      </c>
      <c r="J20" s="50"/>
      <c r="K20" s="43" t="str">
        <f t="shared" si="5"/>
        <v/>
      </c>
      <c r="M20" s="41">
        <f t="shared" si="8"/>
        <v>42496</v>
      </c>
    </row>
    <row r="21" spans="1:13" ht="16.5" x14ac:dyDescent="0.35">
      <c r="A21" s="37">
        <f t="shared" si="6"/>
        <v>6</v>
      </c>
      <c r="B21" s="38" t="str">
        <f t="shared" si="1"/>
        <v>viernes</v>
      </c>
      <c r="C21" s="53">
        <v>0.05</v>
      </c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sábado</v>
      </c>
      <c r="J21" s="50"/>
      <c r="K21" s="43" t="str">
        <f t="shared" si="5"/>
        <v/>
      </c>
      <c r="M21" s="41">
        <f t="shared" si="8"/>
        <v>42497</v>
      </c>
    </row>
    <row r="22" spans="1:13" ht="16.5" x14ac:dyDescent="0.35">
      <c r="A22" s="37">
        <f t="shared" si="6"/>
        <v>7</v>
      </c>
      <c r="B22" s="38" t="str">
        <f t="shared" si="1"/>
        <v>sábado</v>
      </c>
      <c r="C22" s="53">
        <v>0.02</v>
      </c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domingo</v>
      </c>
      <c r="J22" s="50"/>
      <c r="K22" s="43" t="str">
        <f t="shared" si="5"/>
        <v/>
      </c>
      <c r="M22" s="41">
        <f t="shared" si="8"/>
        <v>42498</v>
      </c>
    </row>
    <row r="23" spans="1:13" ht="16.5" x14ac:dyDescent="0.35">
      <c r="A23" s="37">
        <f t="shared" si="6"/>
        <v>8</v>
      </c>
      <c r="B23" s="38" t="str">
        <f t="shared" si="1"/>
        <v>domingo</v>
      </c>
      <c r="C23" s="53">
        <v>0.02</v>
      </c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lunes</v>
      </c>
      <c r="J23" s="50"/>
      <c r="K23" s="43" t="str">
        <f t="shared" si="5"/>
        <v/>
      </c>
      <c r="M23" s="41">
        <f t="shared" si="8"/>
        <v>42499</v>
      </c>
    </row>
    <row r="24" spans="1:13" ht="16.5" x14ac:dyDescent="0.35">
      <c r="A24" s="37">
        <f t="shared" si="6"/>
        <v>9</v>
      </c>
      <c r="B24" s="38" t="str">
        <f t="shared" si="1"/>
        <v>lunes</v>
      </c>
      <c r="C24" s="53">
        <v>0.02</v>
      </c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martes</v>
      </c>
      <c r="J24" s="50"/>
      <c r="K24" s="43" t="str">
        <f t="shared" si="5"/>
        <v/>
      </c>
      <c r="M24" s="41">
        <f t="shared" si="8"/>
        <v>42500</v>
      </c>
    </row>
    <row r="25" spans="1:13" ht="16.5" x14ac:dyDescent="0.35">
      <c r="A25" s="37">
        <f t="shared" si="6"/>
        <v>10</v>
      </c>
      <c r="B25" s="38" t="str">
        <f t="shared" si="1"/>
        <v>martes</v>
      </c>
      <c r="C25" s="53">
        <v>0.02</v>
      </c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miércoles</v>
      </c>
      <c r="J25" s="50"/>
      <c r="K25" s="43" t="str">
        <f t="shared" si="5"/>
        <v/>
      </c>
      <c r="M25" s="41">
        <f t="shared" si="8"/>
        <v>42501</v>
      </c>
    </row>
    <row r="26" spans="1:13" ht="16.5" x14ac:dyDescent="0.35">
      <c r="A26" s="37">
        <f t="shared" si="6"/>
        <v>11</v>
      </c>
      <c r="B26" s="38" t="str">
        <f t="shared" si="1"/>
        <v>miércoles</v>
      </c>
      <c r="C26" s="53">
        <v>0.06</v>
      </c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jueves</v>
      </c>
      <c r="J26" s="50"/>
      <c r="K26" s="43" t="str">
        <f t="shared" si="5"/>
        <v/>
      </c>
      <c r="M26" s="41">
        <f t="shared" si="8"/>
        <v>42502</v>
      </c>
    </row>
    <row r="27" spans="1:13" ht="16.5" x14ac:dyDescent="0.35">
      <c r="A27" s="37">
        <f t="shared" si="6"/>
        <v>12</v>
      </c>
      <c r="B27" s="38" t="str">
        <f t="shared" si="1"/>
        <v>jueves</v>
      </c>
      <c r="C27" s="53">
        <v>0.11</v>
      </c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viernes</v>
      </c>
      <c r="J27" s="50"/>
      <c r="K27" s="43" t="str">
        <f t="shared" si="5"/>
        <v/>
      </c>
      <c r="M27" s="41">
        <f t="shared" si="8"/>
        <v>42503</v>
      </c>
    </row>
    <row r="28" spans="1:13" ht="16.5" x14ac:dyDescent="0.35">
      <c r="A28" s="37">
        <f t="shared" si="6"/>
        <v>13</v>
      </c>
      <c r="B28" s="38" t="str">
        <f t="shared" si="1"/>
        <v>viernes</v>
      </c>
      <c r="C28" s="54">
        <v>0.06</v>
      </c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sábado</v>
      </c>
      <c r="J28" s="50"/>
      <c r="K28" s="43" t="str">
        <f t="shared" si="5"/>
        <v/>
      </c>
      <c r="M28" s="41">
        <f t="shared" si="8"/>
        <v>42504</v>
      </c>
    </row>
    <row r="29" spans="1:13" ht="16.5" x14ac:dyDescent="0.35">
      <c r="A29" s="37">
        <f t="shared" si="6"/>
        <v>14</v>
      </c>
      <c r="B29" s="38" t="str">
        <f t="shared" si="1"/>
        <v>sábado</v>
      </c>
      <c r="C29" s="53">
        <v>0.02</v>
      </c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domingo</v>
      </c>
      <c r="J29" s="50"/>
      <c r="K29" s="43" t="str">
        <f t="shared" si="5"/>
        <v/>
      </c>
      <c r="M29" s="41">
        <f t="shared" si="8"/>
        <v>42505</v>
      </c>
    </row>
    <row r="30" spans="1:13" ht="16.5" x14ac:dyDescent="0.35">
      <c r="A30" s="37">
        <f t="shared" si="6"/>
        <v>15</v>
      </c>
      <c r="B30" s="38" t="str">
        <f t="shared" si="1"/>
        <v>domingo</v>
      </c>
      <c r="C30" s="53">
        <v>0.02</v>
      </c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lunes</v>
      </c>
      <c r="J30" s="50"/>
      <c r="K30" s="43" t="str">
        <f t="shared" si="5"/>
        <v/>
      </c>
      <c r="M30" s="41">
        <f t="shared" si="8"/>
        <v>42506</v>
      </c>
    </row>
    <row r="31" spans="1:13" ht="16.5" x14ac:dyDescent="0.35">
      <c r="A31" s="37">
        <f t="shared" si="6"/>
        <v>16</v>
      </c>
      <c r="B31" s="38" t="str">
        <f t="shared" si="1"/>
        <v>lunes</v>
      </c>
      <c r="C31" s="53">
        <v>0.02</v>
      </c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martes</v>
      </c>
      <c r="J31" s="50"/>
      <c r="K31" s="43" t="str">
        <f t="shared" si="5"/>
        <v/>
      </c>
      <c r="M31" s="41">
        <f t="shared" si="8"/>
        <v>42507</v>
      </c>
    </row>
    <row r="32" spans="1:13" ht="16.5" x14ac:dyDescent="0.35">
      <c r="A32" s="37">
        <f t="shared" si="6"/>
        <v>17</v>
      </c>
      <c r="B32" s="38" t="str">
        <f t="shared" si="1"/>
        <v>martes</v>
      </c>
      <c r="C32" s="53">
        <v>0.02</v>
      </c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miércoles</v>
      </c>
      <c r="J32" s="50"/>
      <c r="K32" s="43" t="str">
        <f t="shared" si="5"/>
        <v/>
      </c>
      <c r="M32" s="41">
        <f t="shared" si="8"/>
        <v>42508</v>
      </c>
    </row>
    <row r="33" spans="1:13" ht="16.5" x14ac:dyDescent="0.35">
      <c r="A33" s="37">
        <f t="shared" si="6"/>
        <v>18</v>
      </c>
      <c r="B33" s="38" t="str">
        <f t="shared" si="1"/>
        <v>miércoles</v>
      </c>
      <c r="C33" s="53">
        <v>0.04</v>
      </c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jueves</v>
      </c>
      <c r="J33" s="50"/>
      <c r="K33" s="43" t="str">
        <f t="shared" si="5"/>
        <v/>
      </c>
      <c r="M33" s="41">
        <f t="shared" si="8"/>
        <v>42509</v>
      </c>
    </row>
    <row r="34" spans="1:13" ht="16.5" x14ac:dyDescent="0.35">
      <c r="A34" s="37">
        <f t="shared" si="6"/>
        <v>19</v>
      </c>
      <c r="B34" s="38" t="str">
        <f t="shared" si="1"/>
        <v>jueves</v>
      </c>
      <c r="C34" s="53">
        <v>0.05</v>
      </c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viernes</v>
      </c>
      <c r="J34" s="50"/>
      <c r="K34" s="43" t="str">
        <f t="shared" si="5"/>
        <v/>
      </c>
      <c r="M34" s="41">
        <f t="shared" si="8"/>
        <v>42510</v>
      </c>
    </row>
    <row r="35" spans="1:13" ht="16.5" x14ac:dyDescent="0.35">
      <c r="A35" s="37">
        <f t="shared" si="6"/>
        <v>20</v>
      </c>
      <c r="B35" s="38" t="str">
        <f t="shared" si="1"/>
        <v>viernes</v>
      </c>
      <c r="C35" s="53">
        <v>0.04</v>
      </c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sábado</v>
      </c>
      <c r="J35" s="50"/>
      <c r="K35" s="43" t="str">
        <f t="shared" si="5"/>
        <v/>
      </c>
      <c r="M35" s="41">
        <f t="shared" si="8"/>
        <v>42511</v>
      </c>
    </row>
    <row r="36" spans="1:13" ht="16.5" x14ac:dyDescent="0.35">
      <c r="A36" s="37">
        <f t="shared" si="6"/>
        <v>21</v>
      </c>
      <c r="B36" s="38" t="str">
        <f t="shared" si="1"/>
        <v>sábado</v>
      </c>
      <c r="C36" s="53">
        <v>0.02</v>
      </c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domingo</v>
      </c>
      <c r="J36" s="50"/>
      <c r="K36" s="43" t="str">
        <f t="shared" si="5"/>
        <v/>
      </c>
      <c r="M36" s="41">
        <f t="shared" si="8"/>
        <v>42512</v>
      </c>
    </row>
    <row r="37" spans="1:13" ht="16.5" x14ac:dyDescent="0.35">
      <c r="A37" s="37">
        <f t="shared" si="6"/>
        <v>22</v>
      </c>
      <c r="B37" s="38" t="str">
        <f t="shared" si="1"/>
        <v>domingo</v>
      </c>
      <c r="C37" s="53">
        <v>0.02</v>
      </c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lunes</v>
      </c>
      <c r="J37" s="50"/>
      <c r="K37" s="43" t="str">
        <f t="shared" si="5"/>
        <v/>
      </c>
      <c r="M37" s="41">
        <f t="shared" si="8"/>
        <v>42513</v>
      </c>
    </row>
    <row r="38" spans="1:13" ht="16.5" x14ac:dyDescent="0.35">
      <c r="A38" s="37">
        <f t="shared" si="6"/>
        <v>23</v>
      </c>
      <c r="B38" s="38" t="str">
        <f t="shared" si="1"/>
        <v>lunes</v>
      </c>
      <c r="C38" s="53">
        <v>0.02</v>
      </c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martes</v>
      </c>
      <c r="J38" s="50"/>
      <c r="K38" s="43" t="str">
        <f t="shared" si="5"/>
        <v/>
      </c>
      <c r="M38" s="41">
        <f t="shared" si="8"/>
        <v>42514</v>
      </c>
    </row>
    <row r="39" spans="1:13" ht="16.5" x14ac:dyDescent="0.35">
      <c r="A39" s="37">
        <f t="shared" si="6"/>
        <v>24</v>
      </c>
      <c r="B39" s="38" t="str">
        <f t="shared" si="1"/>
        <v>martes</v>
      </c>
      <c r="C39" s="53">
        <v>0.02</v>
      </c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miércoles</v>
      </c>
      <c r="J39" s="50"/>
      <c r="K39" s="43" t="str">
        <f t="shared" si="5"/>
        <v/>
      </c>
      <c r="M39" s="41">
        <f t="shared" si="8"/>
        <v>42515</v>
      </c>
    </row>
    <row r="40" spans="1:13" ht="16.5" x14ac:dyDescent="0.35">
      <c r="A40" s="37">
        <f t="shared" si="6"/>
        <v>25</v>
      </c>
      <c r="B40" s="38" t="str">
        <f t="shared" si="1"/>
        <v>miércoles</v>
      </c>
      <c r="C40" s="53">
        <v>0.02</v>
      </c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jueves</v>
      </c>
      <c r="J40" s="50"/>
      <c r="K40" s="43" t="str">
        <f t="shared" si="5"/>
        <v/>
      </c>
      <c r="M40" s="41">
        <f t="shared" si="8"/>
        <v>42516</v>
      </c>
    </row>
    <row r="41" spans="1:13" ht="16.5" x14ac:dyDescent="0.35">
      <c r="A41" s="37">
        <f t="shared" si="6"/>
        <v>26</v>
      </c>
      <c r="B41" s="38" t="str">
        <f t="shared" si="1"/>
        <v>jueves</v>
      </c>
      <c r="C41" s="53">
        <v>0.05</v>
      </c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viernes</v>
      </c>
      <c r="J41" s="50"/>
      <c r="K41" s="43" t="str">
        <f t="shared" si="5"/>
        <v/>
      </c>
      <c r="M41" s="41">
        <f t="shared" si="8"/>
        <v>42517</v>
      </c>
    </row>
    <row r="42" spans="1:13" ht="16.5" x14ac:dyDescent="0.35">
      <c r="A42" s="37">
        <f t="shared" si="6"/>
        <v>27</v>
      </c>
      <c r="B42" s="38" t="str">
        <f t="shared" si="1"/>
        <v>viernes</v>
      </c>
      <c r="C42" s="54">
        <v>0.05</v>
      </c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sábado</v>
      </c>
      <c r="J42" s="50"/>
      <c r="K42" s="43" t="str">
        <f t="shared" si="5"/>
        <v/>
      </c>
      <c r="M42" s="41">
        <f t="shared" si="8"/>
        <v>42518</v>
      </c>
    </row>
    <row r="43" spans="1:13" ht="16.5" x14ac:dyDescent="0.35">
      <c r="A43" s="39">
        <f>IF(A42="","",IF(MONTH(A42+1)=MONTH(A42),A42+1,""))</f>
        <v>28</v>
      </c>
      <c r="B43" s="38" t="str">
        <f t="shared" si="1"/>
        <v>sábado</v>
      </c>
      <c r="C43" s="53">
        <v>0.02</v>
      </c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domingo</v>
      </c>
      <c r="J43" s="50"/>
      <c r="K43" s="43" t="str">
        <f t="shared" si="5"/>
        <v/>
      </c>
      <c r="M43" s="39">
        <f>IF(M42="","",IF(MONTH(M42+1)=MONTH(M42),M42+1,""))</f>
        <v>42519</v>
      </c>
    </row>
    <row r="44" spans="1:13" ht="16.5" x14ac:dyDescent="0.35">
      <c r="A44" s="39">
        <f>IF(A43="","",IF(MONTH(A43+1)=MONTH(A43),A43+1,""))</f>
        <v>29</v>
      </c>
      <c r="B44" s="38" t="str">
        <f>TEXT(A44,"DdDD")</f>
        <v>domingo</v>
      </c>
      <c r="C44" s="54">
        <v>0.03</v>
      </c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lunes</v>
      </c>
      <c r="J44" s="50"/>
      <c r="K44" s="43" t="str">
        <f t="shared" si="5"/>
        <v/>
      </c>
      <c r="M44" s="39">
        <f>IF(M43="","",IF(MONTH(M43+1)=MONTH(M43),M43+1,""))</f>
        <v>42520</v>
      </c>
    </row>
    <row r="45" spans="1:13" ht="17.25" thickBot="1" x14ac:dyDescent="0.4">
      <c r="A45" s="39">
        <f>IF(A44="","",IF(MONTH(A44+1)=MONTH(A44),A44+1,""))</f>
        <v>30</v>
      </c>
      <c r="B45" s="38" t="str">
        <f>TEXT(A45,"DdDD")</f>
        <v>lunes</v>
      </c>
      <c r="C45" s="55">
        <v>0.03</v>
      </c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>martes</v>
      </c>
      <c r="J45" s="51"/>
      <c r="K45" s="43" t="str">
        <f t="shared" si="5"/>
        <v/>
      </c>
      <c r="M45" s="39">
        <f>IF(M44="","",IF(MONTH(M44+1)=MONTH(M44),M44+1,""))</f>
        <v>42521</v>
      </c>
    </row>
    <row r="46" spans="1:13" s="10" customFormat="1" ht="16.5" x14ac:dyDescent="0.35">
      <c r="A46" s="11" t="s">
        <v>12</v>
      </c>
      <c r="B46" s="11"/>
      <c r="C46" s="36">
        <f>SUM(C15:C45)</f>
        <v>1.0000000000000004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255" priority="31" stopIfTrue="1" operator="lessThan">
      <formula>1</formula>
    </cfRule>
    <cfRule type="cellIs" dxfId="254" priority="32" stopIfTrue="1" operator="lessThan">
      <formula>0</formula>
    </cfRule>
  </conditionalFormatting>
  <conditionalFormatting sqref="B15:C15">
    <cfRule type="cellIs" dxfId="253" priority="29" stopIfTrue="1" operator="equal">
      <formula>"""L"""</formula>
    </cfRule>
    <cfRule type="expression" dxfId="252" priority="30" stopIfTrue="1">
      <formula>B$3="Dom"</formula>
    </cfRule>
  </conditionalFormatting>
  <conditionalFormatting sqref="B16:C16">
    <cfRule type="cellIs" dxfId="251" priority="27" stopIfTrue="1" operator="equal">
      <formula>"""L"""</formula>
    </cfRule>
    <cfRule type="expression" dxfId="250" priority="28" stopIfTrue="1">
      <formula>B$3="Dom"</formula>
    </cfRule>
  </conditionalFormatting>
  <conditionalFormatting sqref="B17:C45 C16">
    <cfRule type="cellIs" dxfId="249" priority="25" stopIfTrue="1" operator="equal">
      <formula>"""L"""</formula>
    </cfRule>
    <cfRule type="expression" dxfId="248" priority="26" stopIfTrue="1">
      <formula>B$3="Dom"</formula>
    </cfRule>
  </conditionalFormatting>
  <conditionalFormatting sqref="B16:C45">
    <cfRule type="cellIs" dxfId="247" priority="23" stopIfTrue="1" operator="equal">
      <formula>"""L"""</formula>
    </cfRule>
    <cfRule type="expression" dxfId="246" priority="24" stopIfTrue="1">
      <formula>B$3="Dom"</formula>
    </cfRule>
  </conditionalFormatting>
  <conditionalFormatting sqref="I15">
    <cfRule type="cellIs" dxfId="245" priority="21" stopIfTrue="1" operator="equal">
      <formula>"""L"""</formula>
    </cfRule>
    <cfRule type="expression" dxfId="244" priority="22" stopIfTrue="1">
      <formula>I$3="Dom"</formula>
    </cfRule>
  </conditionalFormatting>
  <conditionalFormatting sqref="I16:I45">
    <cfRule type="cellIs" dxfId="243" priority="19" stopIfTrue="1" operator="equal">
      <formula>"""L"""</formula>
    </cfRule>
    <cfRule type="expression" dxfId="242" priority="20" stopIfTrue="1">
      <formula>I$3="Dom"</formula>
    </cfRule>
  </conditionalFormatting>
  <conditionalFormatting sqref="I16:I45">
    <cfRule type="cellIs" dxfId="241" priority="17" stopIfTrue="1" operator="equal">
      <formula>"""L"""</formula>
    </cfRule>
    <cfRule type="expression" dxfId="240" priority="18" stopIfTrue="1">
      <formula>I$3="Dom"</formula>
    </cfRule>
  </conditionalFormatting>
  <conditionalFormatting sqref="C15">
    <cfRule type="cellIs" dxfId="239" priority="15" stopIfTrue="1" operator="equal">
      <formula>"""L"""</formula>
    </cfRule>
    <cfRule type="expression" dxfId="238" priority="16" stopIfTrue="1">
      <formula>C$3="Dom"</formula>
    </cfRule>
  </conditionalFormatting>
  <conditionalFormatting sqref="C16">
    <cfRule type="cellIs" dxfId="237" priority="13" stopIfTrue="1" operator="equal">
      <formula>"""L"""</formula>
    </cfRule>
    <cfRule type="expression" dxfId="236" priority="14" stopIfTrue="1">
      <formula>C$3="Dom"</formula>
    </cfRule>
  </conditionalFormatting>
  <conditionalFormatting sqref="C16:C45">
    <cfRule type="cellIs" dxfId="235" priority="11" stopIfTrue="1" operator="equal">
      <formula>"""L"""</formula>
    </cfRule>
    <cfRule type="expression" dxfId="234" priority="12" stopIfTrue="1">
      <formula>C$3="Dom"</formula>
    </cfRule>
  </conditionalFormatting>
  <conditionalFormatting sqref="C16:C45">
    <cfRule type="cellIs" dxfId="233" priority="9" stopIfTrue="1" operator="equal">
      <formula>"""L"""</formula>
    </cfRule>
    <cfRule type="expression" dxfId="232" priority="10" stopIfTrue="1">
      <formula>C$3="Dom"</formula>
    </cfRule>
  </conditionalFormatting>
  <conditionalFormatting sqref="C15">
    <cfRule type="cellIs" dxfId="231" priority="7" stopIfTrue="1" operator="equal">
      <formula>"""L"""</formula>
    </cfRule>
    <cfRule type="expression" dxfId="230" priority="8" stopIfTrue="1">
      <formula>C$3="Dom"</formula>
    </cfRule>
  </conditionalFormatting>
  <conditionalFormatting sqref="C16">
    <cfRule type="cellIs" dxfId="229" priority="5" stopIfTrue="1" operator="equal">
      <formula>"""L"""</formula>
    </cfRule>
    <cfRule type="expression" dxfId="228" priority="6" stopIfTrue="1">
      <formula>C$3="Dom"</formula>
    </cfRule>
  </conditionalFormatting>
  <conditionalFormatting sqref="C16:C45">
    <cfRule type="cellIs" dxfId="227" priority="3" stopIfTrue="1" operator="equal">
      <formula>"""L"""</formula>
    </cfRule>
    <cfRule type="expression" dxfId="226" priority="4" stopIfTrue="1">
      <formula>C$3="Dom"</formula>
    </cfRule>
  </conditionalFormatting>
  <conditionalFormatting sqref="C16:C45">
    <cfRule type="cellIs" dxfId="225" priority="1" stopIfTrue="1" operator="equal">
      <formula>"""L"""</formula>
    </cfRule>
    <cfRule type="expression" dxfId="224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zoomScale="110" zoomScaleNormal="110" workbookViewId="0">
      <pane ySplit="11" topLeftCell="A12" activePane="bottomLeft" state="frozen"/>
      <selection pane="bottomLeft" activeCell="K14" sqref="K14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22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junio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42522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junio</v>
      </c>
      <c r="B15" s="38" t="str">
        <f>TEXT(A15,"DdDD")</f>
        <v>junio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miércoles</v>
      </c>
      <c r="J15" s="49"/>
      <c r="K15" s="43" t="str">
        <f>IF(ISERROR(IF(F15=0,"",(F15-J15)/J15)),0,IF(F15=0,"",(F15-J15)/J15))</f>
        <v/>
      </c>
      <c r="M15" s="41">
        <f>K13</f>
        <v>42522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jueves</v>
      </c>
      <c r="J16" s="50"/>
      <c r="K16" s="43" t="str">
        <f t="shared" ref="K16:K46" si="5">IF(ISERROR(IF(F16=0,"",(F16-J16)/J16)),0,IF(F16=0,"",(F16-J16)/J16))</f>
        <v/>
      </c>
      <c r="M16" s="41">
        <f>+M15+1</f>
        <v>42523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viernes</v>
      </c>
      <c r="J17" s="50"/>
      <c r="K17" s="43" t="str">
        <f t="shared" si="5"/>
        <v/>
      </c>
      <c r="M17" s="41">
        <f t="shared" ref="M17:M42" si="8">+M16+1</f>
        <v>42524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sábado</v>
      </c>
      <c r="J18" s="50"/>
      <c r="K18" s="43" t="str">
        <f t="shared" si="5"/>
        <v/>
      </c>
      <c r="M18" s="41">
        <f t="shared" si="8"/>
        <v>42525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domingo</v>
      </c>
      <c r="J19" s="50"/>
      <c r="K19" s="43" t="str">
        <f t="shared" si="5"/>
        <v/>
      </c>
      <c r="M19" s="41">
        <f t="shared" si="8"/>
        <v>42526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lunes</v>
      </c>
      <c r="J20" s="50"/>
      <c r="K20" s="43" t="str">
        <f t="shared" si="5"/>
        <v/>
      </c>
      <c r="M20" s="41">
        <f t="shared" si="8"/>
        <v>42527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martes</v>
      </c>
      <c r="J21" s="50"/>
      <c r="K21" s="43" t="str">
        <f t="shared" si="5"/>
        <v/>
      </c>
      <c r="M21" s="41">
        <f t="shared" si="8"/>
        <v>42528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miércoles</v>
      </c>
      <c r="J22" s="50"/>
      <c r="K22" s="43" t="str">
        <f t="shared" si="5"/>
        <v/>
      </c>
      <c r="M22" s="41">
        <f t="shared" si="8"/>
        <v>42529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jueves</v>
      </c>
      <c r="J23" s="50"/>
      <c r="K23" s="43" t="str">
        <f t="shared" si="5"/>
        <v/>
      </c>
      <c r="M23" s="41">
        <f t="shared" si="8"/>
        <v>42530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viernes</v>
      </c>
      <c r="J24" s="50"/>
      <c r="K24" s="43" t="str">
        <f t="shared" si="5"/>
        <v/>
      </c>
      <c r="M24" s="41">
        <f t="shared" si="8"/>
        <v>42531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sábado</v>
      </c>
      <c r="J25" s="50"/>
      <c r="K25" s="43" t="str">
        <f t="shared" si="5"/>
        <v/>
      </c>
      <c r="M25" s="41">
        <f t="shared" si="8"/>
        <v>42532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domingo</v>
      </c>
      <c r="J26" s="50"/>
      <c r="K26" s="43" t="str">
        <f t="shared" si="5"/>
        <v/>
      </c>
      <c r="M26" s="41">
        <f t="shared" si="8"/>
        <v>42533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lunes</v>
      </c>
      <c r="J27" s="50"/>
      <c r="K27" s="43" t="str">
        <f t="shared" si="5"/>
        <v/>
      </c>
      <c r="M27" s="41">
        <f t="shared" si="8"/>
        <v>42534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martes</v>
      </c>
      <c r="J28" s="50"/>
      <c r="K28" s="43" t="str">
        <f t="shared" si="5"/>
        <v/>
      </c>
      <c r="M28" s="41">
        <f t="shared" si="8"/>
        <v>42535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miércoles</v>
      </c>
      <c r="J29" s="50"/>
      <c r="K29" s="43" t="str">
        <f t="shared" si="5"/>
        <v/>
      </c>
      <c r="M29" s="41">
        <f t="shared" si="8"/>
        <v>42536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jueves</v>
      </c>
      <c r="J30" s="50"/>
      <c r="K30" s="43" t="str">
        <f t="shared" si="5"/>
        <v/>
      </c>
      <c r="M30" s="41">
        <f t="shared" si="8"/>
        <v>42537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viernes</v>
      </c>
      <c r="J31" s="50"/>
      <c r="K31" s="43" t="str">
        <f t="shared" si="5"/>
        <v/>
      </c>
      <c r="M31" s="41">
        <f t="shared" si="8"/>
        <v>42538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sábado</v>
      </c>
      <c r="J32" s="50"/>
      <c r="K32" s="43" t="str">
        <f t="shared" si="5"/>
        <v/>
      </c>
      <c r="M32" s="41">
        <f t="shared" si="8"/>
        <v>42539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domingo</v>
      </c>
      <c r="J33" s="50"/>
      <c r="K33" s="43" t="str">
        <f t="shared" si="5"/>
        <v/>
      </c>
      <c r="M33" s="41">
        <f t="shared" si="8"/>
        <v>42540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lunes</v>
      </c>
      <c r="J34" s="50"/>
      <c r="K34" s="43" t="str">
        <f t="shared" si="5"/>
        <v/>
      </c>
      <c r="M34" s="41">
        <f t="shared" si="8"/>
        <v>42541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martes</v>
      </c>
      <c r="J35" s="50"/>
      <c r="K35" s="43" t="str">
        <f t="shared" si="5"/>
        <v/>
      </c>
      <c r="M35" s="41">
        <f t="shared" si="8"/>
        <v>42542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miércoles</v>
      </c>
      <c r="J36" s="50"/>
      <c r="K36" s="43" t="str">
        <f t="shared" si="5"/>
        <v/>
      </c>
      <c r="M36" s="41">
        <f t="shared" si="8"/>
        <v>42543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jueves</v>
      </c>
      <c r="J37" s="50"/>
      <c r="K37" s="43" t="str">
        <f t="shared" si="5"/>
        <v/>
      </c>
      <c r="M37" s="41">
        <f t="shared" si="8"/>
        <v>42544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viernes</v>
      </c>
      <c r="J38" s="50"/>
      <c r="K38" s="43" t="str">
        <f t="shared" si="5"/>
        <v/>
      </c>
      <c r="M38" s="41">
        <f t="shared" si="8"/>
        <v>42545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sábado</v>
      </c>
      <c r="J39" s="50"/>
      <c r="K39" s="43" t="str">
        <f t="shared" si="5"/>
        <v/>
      </c>
      <c r="M39" s="41">
        <f t="shared" si="8"/>
        <v>42546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domingo</v>
      </c>
      <c r="J40" s="50"/>
      <c r="K40" s="43" t="str">
        <f t="shared" si="5"/>
        <v/>
      </c>
      <c r="M40" s="41">
        <f t="shared" si="8"/>
        <v>42547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lunes</v>
      </c>
      <c r="J41" s="50"/>
      <c r="K41" s="43" t="str">
        <f t="shared" si="5"/>
        <v/>
      </c>
      <c r="M41" s="41">
        <f t="shared" si="8"/>
        <v>42548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martes</v>
      </c>
      <c r="J42" s="50"/>
      <c r="K42" s="43" t="str">
        <f t="shared" si="5"/>
        <v/>
      </c>
      <c r="M42" s="41">
        <f t="shared" si="8"/>
        <v>42549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miércoles</v>
      </c>
      <c r="J43" s="50"/>
      <c r="K43" s="43" t="str">
        <f t="shared" si="5"/>
        <v/>
      </c>
      <c r="M43" s="39">
        <f>IF(M42="","",IF(MONTH(M42+1)=MONTH(M42),M42+1,""))</f>
        <v>42550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jueves</v>
      </c>
      <c r="J44" s="50"/>
      <c r="K44" s="43" t="str">
        <f t="shared" si="5"/>
        <v/>
      </c>
      <c r="M44" s="39">
        <f>IF(M43="","",IF(MONTH(M43+1)=MONTH(M43),M43+1,""))</f>
        <v>42551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/>
      </c>
      <c r="J45" s="51"/>
      <c r="K45" s="43" t="str">
        <f t="shared" si="5"/>
        <v/>
      </c>
      <c r="M45" s="39" t="str">
        <f>IF(M44="","",IF(MONTH(M44+1)=MONTH(M44),M44+1,""))</f>
        <v/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223" priority="31" stopIfTrue="1" operator="lessThan">
      <formula>1</formula>
    </cfRule>
    <cfRule type="cellIs" dxfId="222" priority="32" stopIfTrue="1" operator="lessThan">
      <formula>0</formula>
    </cfRule>
  </conditionalFormatting>
  <conditionalFormatting sqref="B15:C15">
    <cfRule type="cellIs" dxfId="221" priority="29" stopIfTrue="1" operator="equal">
      <formula>"""L"""</formula>
    </cfRule>
    <cfRule type="expression" dxfId="220" priority="30" stopIfTrue="1">
      <formula>B$3="Dom"</formula>
    </cfRule>
  </conditionalFormatting>
  <conditionalFormatting sqref="B16:C16">
    <cfRule type="cellIs" dxfId="219" priority="27" stopIfTrue="1" operator="equal">
      <formula>"""L"""</formula>
    </cfRule>
    <cfRule type="expression" dxfId="218" priority="28" stopIfTrue="1">
      <formula>B$3="Dom"</formula>
    </cfRule>
  </conditionalFormatting>
  <conditionalFormatting sqref="B17:C45 C16">
    <cfRule type="cellIs" dxfId="217" priority="25" stopIfTrue="1" operator="equal">
      <formula>"""L"""</formula>
    </cfRule>
    <cfRule type="expression" dxfId="216" priority="26" stopIfTrue="1">
      <formula>B$3="Dom"</formula>
    </cfRule>
  </conditionalFormatting>
  <conditionalFormatting sqref="B16:C45">
    <cfRule type="cellIs" dxfId="215" priority="23" stopIfTrue="1" operator="equal">
      <formula>"""L"""</formula>
    </cfRule>
    <cfRule type="expression" dxfId="214" priority="24" stopIfTrue="1">
      <formula>B$3="Dom"</formula>
    </cfRule>
  </conditionalFormatting>
  <conditionalFormatting sqref="I15">
    <cfRule type="cellIs" dxfId="213" priority="21" stopIfTrue="1" operator="equal">
      <formula>"""L"""</formula>
    </cfRule>
    <cfRule type="expression" dxfId="212" priority="22" stopIfTrue="1">
      <formula>I$3="Dom"</formula>
    </cfRule>
  </conditionalFormatting>
  <conditionalFormatting sqref="I16:I45">
    <cfRule type="cellIs" dxfId="211" priority="19" stopIfTrue="1" operator="equal">
      <formula>"""L"""</formula>
    </cfRule>
    <cfRule type="expression" dxfId="210" priority="20" stopIfTrue="1">
      <formula>I$3="Dom"</formula>
    </cfRule>
  </conditionalFormatting>
  <conditionalFormatting sqref="I16:I45">
    <cfRule type="cellIs" dxfId="209" priority="17" stopIfTrue="1" operator="equal">
      <formula>"""L"""</formula>
    </cfRule>
    <cfRule type="expression" dxfId="208" priority="18" stopIfTrue="1">
      <formula>I$3="Dom"</formula>
    </cfRule>
  </conditionalFormatting>
  <conditionalFormatting sqref="C15">
    <cfRule type="cellIs" dxfId="207" priority="15" stopIfTrue="1" operator="equal">
      <formula>"""L"""</formula>
    </cfRule>
    <cfRule type="expression" dxfId="206" priority="16" stopIfTrue="1">
      <formula>C$3="Dom"</formula>
    </cfRule>
  </conditionalFormatting>
  <conditionalFormatting sqref="C16">
    <cfRule type="cellIs" dxfId="205" priority="13" stopIfTrue="1" operator="equal">
      <formula>"""L"""</formula>
    </cfRule>
    <cfRule type="expression" dxfId="204" priority="14" stopIfTrue="1">
      <formula>C$3="Dom"</formula>
    </cfRule>
  </conditionalFormatting>
  <conditionalFormatting sqref="C16:C45">
    <cfRule type="cellIs" dxfId="203" priority="11" stopIfTrue="1" operator="equal">
      <formula>"""L"""</formula>
    </cfRule>
    <cfRule type="expression" dxfId="202" priority="12" stopIfTrue="1">
      <formula>C$3="Dom"</formula>
    </cfRule>
  </conditionalFormatting>
  <conditionalFormatting sqref="C16:C45">
    <cfRule type="cellIs" dxfId="201" priority="9" stopIfTrue="1" operator="equal">
      <formula>"""L"""</formula>
    </cfRule>
    <cfRule type="expression" dxfId="200" priority="10" stopIfTrue="1">
      <formula>C$3="Dom"</formula>
    </cfRule>
  </conditionalFormatting>
  <conditionalFormatting sqref="C15">
    <cfRule type="cellIs" dxfId="199" priority="7" stopIfTrue="1" operator="equal">
      <formula>"""L"""</formula>
    </cfRule>
    <cfRule type="expression" dxfId="198" priority="8" stopIfTrue="1">
      <formula>C$3="Dom"</formula>
    </cfRule>
  </conditionalFormatting>
  <conditionalFormatting sqref="C16">
    <cfRule type="cellIs" dxfId="197" priority="5" stopIfTrue="1" operator="equal">
      <formula>"""L"""</formula>
    </cfRule>
    <cfRule type="expression" dxfId="196" priority="6" stopIfTrue="1">
      <formula>C$3="Dom"</formula>
    </cfRule>
  </conditionalFormatting>
  <conditionalFormatting sqref="C16:C45">
    <cfRule type="cellIs" dxfId="195" priority="3" stopIfTrue="1" operator="equal">
      <formula>"""L"""</formula>
    </cfRule>
    <cfRule type="expression" dxfId="194" priority="4" stopIfTrue="1">
      <formula>C$3="Dom"</formula>
    </cfRule>
  </conditionalFormatting>
  <conditionalFormatting sqref="C16:C45">
    <cfRule type="cellIs" dxfId="193" priority="1" stopIfTrue="1" operator="equal">
      <formula>"""L"""</formula>
    </cfRule>
    <cfRule type="expression" dxfId="192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zoomScale="110" zoomScaleNormal="110" workbookViewId="0">
      <pane ySplit="11" topLeftCell="A12" activePane="bottomLeft" state="frozen"/>
      <selection pane="bottomLeft" activeCell="B4" sqref="B4:D7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23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julio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42552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julio</v>
      </c>
      <c r="B15" s="38" t="str">
        <f>TEXT(A15,"DdDD")</f>
        <v>julio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viernes</v>
      </c>
      <c r="J15" s="49"/>
      <c r="K15" s="43" t="str">
        <f>IF(ISERROR(IF(F15=0,"",(F15-J15)/J15)),0,IF(F15=0,"",(F15-J15)/J15))</f>
        <v/>
      </c>
      <c r="M15" s="41">
        <f>K13</f>
        <v>42552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sábado</v>
      </c>
      <c r="J16" s="50"/>
      <c r="K16" s="43" t="str">
        <f t="shared" ref="K16:K46" si="5">IF(ISERROR(IF(F16=0,"",(F16-J16)/J16)),0,IF(F16=0,"",(F16-J16)/J16))</f>
        <v/>
      </c>
      <c r="M16" s="41">
        <f>+M15+1</f>
        <v>42553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domingo</v>
      </c>
      <c r="J17" s="50"/>
      <c r="K17" s="43" t="str">
        <f t="shared" si="5"/>
        <v/>
      </c>
      <c r="M17" s="41">
        <f t="shared" ref="M17:M42" si="8">+M16+1</f>
        <v>42554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lunes</v>
      </c>
      <c r="J18" s="50"/>
      <c r="K18" s="43" t="str">
        <f t="shared" si="5"/>
        <v/>
      </c>
      <c r="M18" s="41">
        <f t="shared" si="8"/>
        <v>42555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martes</v>
      </c>
      <c r="J19" s="50"/>
      <c r="K19" s="43" t="str">
        <f t="shared" si="5"/>
        <v/>
      </c>
      <c r="M19" s="41">
        <f t="shared" si="8"/>
        <v>42556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miércoles</v>
      </c>
      <c r="J20" s="50"/>
      <c r="K20" s="43" t="str">
        <f t="shared" si="5"/>
        <v/>
      </c>
      <c r="M20" s="41">
        <f t="shared" si="8"/>
        <v>42557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jueves</v>
      </c>
      <c r="J21" s="50"/>
      <c r="K21" s="43" t="str">
        <f t="shared" si="5"/>
        <v/>
      </c>
      <c r="M21" s="41">
        <f t="shared" si="8"/>
        <v>42558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viernes</v>
      </c>
      <c r="J22" s="50"/>
      <c r="K22" s="43" t="str">
        <f t="shared" si="5"/>
        <v/>
      </c>
      <c r="M22" s="41">
        <f t="shared" si="8"/>
        <v>42559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sábado</v>
      </c>
      <c r="J23" s="50"/>
      <c r="K23" s="43" t="str">
        <f t="shared" si="5"/>
        <v/>
      </c>
      <c r="M23" s="41">
        <f t="shared" si="8"/>
        <v>42560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domingo</v>
      </c>
      <c r="J24" s="50"/>
      <c r="K24" s="43" t="str">
        <f t="shared" si="5"/>
        <v/>
      </c>
      <c r="M24" s="41">
        <f t="shared" si="8"/>
        <v>42561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lunes</v>
      </c>
      <c r="J25" s="50"/>
      <c r="K25" s="43" t="str">
        <f t="shared" si="5"/>
        <v/>
      </c>
      <c r="M25" s="41">
        <f t="shared" si="8"/>
        <v>42562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martes</v>
      </c>
      <c r="J26" s="50"/>
      <c r="K26" s="43" t="str">
        <f t="shared" si="5"/>
        <v/>
      </c>
      <c r="M26" s="41">
        <f t="shared" si="8"/>
        <v>42563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miércoles</v>
      </c>
      <c r="J27" s="50"/>
      <c r="K27" s="43" t="str">
        <f t="shared" si="5"/>
        <v/>
      </c>
      <c r="M27" s="41">
        <f t="shared" si="8"/>
        <v>42564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jueves</v>
      </c>
      <c r="J28" s="50"/>
      <c r="K28" s="43" t="str">
        <f t="shared" si="5"/>
        <v/>
      </c>
      <c r="M28" s="41">
        <f t="shared" si="8"/>
        <v>42565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viernes</v>
      </c>
      <c r="J29" s="50"/>
      <c r="K29" s="43" t="str">
        <f t="shared" si="5"/>
        <v/>
      </c>
      <c r="M29" s="41">
        <f t="shared" si="8"/>
        <v>42566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sábado</v>
      </c>
      <c r="J30" s="50"/>
      <c r="K30" s="43" t="str">
        <f t="shared" si="5"/>
        <v/>
      </c>
      <c r="M30" s="41">
        <f t="shared" si="8"/>
        <v>42567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domingo</v>
      </c>
      <c r="J31" s="50"/>
      <c r="K31" s="43" t="str">
        <f t="shared" si="5"/>
        <v/>
      </c>
      <c r="M31" s="41">
        <f t="shared" si="8"/>
        <v>42568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lunes</v>
      </c>
      <c r="J32" s="50"/>
      <c r="K32" s="43" t="str">
        <f t="shared" si="5"/>
        <v/>
      </c>
      <c r="M32" s="41">
        <f t="shared" si="8"/>
        <v>42569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martes</v>
      </c>
      <c r="J33" s="50"/>
      <c r="K33" s="43" t="str">
        <f t="shared" si="5"/>
        <v/>
      </c>
      <c r="M33" s="41">
        <f t="shared" si="8"/>
        <v>42570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miércoles</v>
      </c>
      <c r="J34" s="50"/>
      <c r="K34" s="43" t="str">
        <f t="shared" si="5"/>
        <v/>
      </c>
      <c r="M34" s="41">
        <f t="shared" si="8"/>
        <v>42571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jueves</v>
      </c>
      <c r="J35" s="50"/>
      <c r="K35" s="43" t="str">
        <f t="shared" si="5"/>
        <v/>
      </c>
      <c r="M35" s="41">
        <f t="shared" si="8"/>
        <v>42572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viernes</v>
      </c>
      <c r="J36" s="50"/>
      <c r="K36" s="43" t="str">
        <f t="shared" si="5"/>
        <v/>
      </c>
      <c r="M36" s="41">
        <f t="shared" si="8"/>
        <v>42573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sábado</v>
      </c>
      <c r="J37" s="50"/>
      <c r="K37" s="43" t="str">
        <f t="shared" si="5"/>
        <v/>
      </c>
      <c r="M37" s="41">
        <f t="shared" si="8"/>
        <v>42574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domingo</v>
      </c>
      <c r="J38" s="50"/>
      <c r="K38" s="43" t="str">
        <f t="shared" si="5"/>
        <v/>
      </c>
      <c r="M38" s="41">
        <f t="shared" si="8"/>
        <v>42575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lunes</v>
      </c>
      <c r="J39" s="50"/>
      <c r="K39" s="43" t="str">
        <f t="shared" si="5"/>
        <v/>
      </c>
      <c r="M39" s="41">
        <f t="shared" si="8"/>
        <v>42576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martes</v>
      </c>
      <c r="J40" s="50"/>
      <c r="K40" s="43" t="str">
        <f t="shared" si="5"/>
        <v/>
      </c>
      <c r="M40" s="41">
        <f t="shared" si="8"/>
        <v>42577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miércoles</v>
      </c>
      <c r="J41" s="50"/>
      <c r="K41" s="43" t="str">
        <f t="shared" si="5"/>
        <v/>
      </c>
      <c r="M41" s="41">
        <f t="shared" si="8"/>
        <v>42578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jueves</v>
      </c>
      <c r="J42" s="50"/>
      <c r="K42" s="43" t="str">
        <f t="shared" si="5"/>
        <v/>
      </c>
      <c r="M42" s="41">
        <f t="shared" si="8"/>
        <v>42579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viernes</v>
      </c>
      <c r="J43" s="50"/>
      <c r="K43" s="43" t="str">
        <f t="shared" si="5"/>
        <v/>
      </c>
      <c r="M43" s="39">
        <f>IF(M42="","",IF(MONTH(M42+1)=MONTH(M42),M42+1,""))</f>
        <v>42580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sábado</v>
      </c>
      <c r="J44" s="50"/>
      <c r="K44" s="43" t="str">
        <f t="shared" si="5"/>
        <v/>
      </c>
      <c r="M44" s="39">
        <f>IF(M43="","",IF(MONTH(M43+1)=MONTH(M43),M43+1,""))</f>
        <v>42581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>domingo</v>
      </c>
      <c r="J45" s="51"/>
      <c r="K45" s="43" t="str">
        <f t="shared" si="5"/>
        <v/>
      </c>
      <c r="M45" s="39">
        <f>IF(M44="","",IF(MONTH(M44+1)=MONTH(M44),M44+1,""))</f>
        <v>42582</v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191" priority="31" stopIfTrue="1" operator="lessThan">
      <formula>1</formula>
    </cfRule>
    <cfRule type="cellIs" dxfId="190" priority="32" stopIfTrue="1" operator="lessThan">
      <formula>0</formula>
    </cfRule>
  </conditionalFormatting>
  <conditionalFormatting sqref="B15:C15">
    <cfRule type="cellIs" dxfId="189" priority="29" stopIfTrue="1" operator="equal">
      <formula>"""L"""</formula>
    </cfRule>
    <cfRule type="expression" dxfId="188" priority="30" stopIfTrue="1">
      <formula>B$3="Dom"</formula>
    </cfRule>
  </conditionalFormatting>
  <conditionalFormatting sqref="B16:C16">
    <cfRule type="cellIs" dxfId="187" priority="27" stopIfTrue="1" operator="equal">
      <formula>"""L"""</formula>
    </cfRule>
    <cfRule type="expression" dxfId="186" priority="28" stopIfTrue="1">
      <formula>B$3="Dom"</formula>
    </cfRule>
  </conditionalFormatting>
  <conditionalFormatting sqref="B17:C45 C16">
    <cfRule type="cellIs" dxfId="185" priority="25" stopIfTrue="1" operator="equal">
      <formula>"""L"""</formula>
    </cfRule>
    <cfRule type="expression" dxfId="184" priority="26" stopIfTrue="1">
      <formula>B$3="Dom"</formula>
    </cfRule>
  </conditionalFormatting>
  <conditionalFormatting sqref="B16:C45">
    <cfRule type="cellIs" dxfId="183" priority="23" stopIfTrue="1" operator="equal">
      <formula>"""L"""</formula>
    </cfRule>
    <cfRule type="expression" dxfId="182" priority="24" stopIfTrue="1">
      <formula>B$3="Dom"</formula>
    </cfRule>
  </conditionalFormatting>
  <conditionalFormatting sqref="I15">
    <cfRule type="cellIs" dxfId="181" priority="21" stopIfTrue="1" operator="equal">
      <formula>"""L"""</formula>
    </cfRule>
    <cfRule type="expression" dxfId="180" priority="22" stopIfTrue="1">
      <formula>I$3="Dom"</formula>
    </cfRule>
  </conditionalFormatting>
  <conditionalFormatting sqref="I16:I45">
    <cfRule type="cellIs" dxfId="179" priority="19" stopIfTrue="1" operator="equal">
      <formula>"""L"""</formula>
    </cfRule>
    <cfRule type="expression" dxfId="178" priority="20" stopIfTrue="1">
      <formula>I$3="Dom"</formula>
    </cfRule>
  </conditionalFormatting>
  <conditionalFormatting sqref="I16:I45">
    <cfRule type="cellIs" dxfId="177" priority="17" stopIfTrue="1" operator="equal">
      <formula>"""L"""</formula>
    </cfRule>
    <cfRule type="expression" dxfId="176" priority="18" stopIfTrue="1">
      <formula>I$3="Dom"</formula>
    </cfRule>
  </conditionalFormatting>
  <conditionalFormatting sqref="C15">
    <cfRule type="cellIs" dxfId="175" priority="15" stopIfTrue="1" operator="equal">
      <formula>"""L"""</formula>
    </cfRule>
    <cfRule type="expression" dxfId="174" priority="16" stopIfTrue="1">
      <formula>C$3="Dom"</formula>
    </cfRule>
  </conditionalFormatting>
  <conditionalFormatting sqref="C16">
    <cfRule type="cellIs" dxfId="173" priority="13" stopIfTrue="1" operator="equal">
      <formula>"""L"""</formula>
    </cfRule>
    <cfRule type="expression" dxfId="172" priority="14" stopIfTrue="1">
      <formula>C$3="Dom"</formula>
    </cfRule>
  </conditionalFormatting>
  <conditionalFormatting sqref="C16:C45">
    <cfRule type="cellIs" dxfId="171" priority="11" stopIfTrue="1" operator="equal">
      <formula>"""L"""</formula>
    </cfRule>
    <cfRule type="expression" dxfId="170" priority="12" stopIfTrue="1">
      <formula>C$3="Dom"</formula>
    </cfRule>
  </conditionalFormatting>
  <conditionalFormatting sqref="C16:C45">
    <cfRule type="cellIs" dxfId="169" priority="9" stopIfTrue="1" operator="equal">
      <formula>"""L"""</formula>
    </cfRule>
    <cfRule type="expression" dxfId="168" priority="10" stopIfTrue="1">
      <formula>C$3="Dom"</formula>
    </cfRule>
  </conditionalFormatting>
  <conditionalFormatting sqref="C15">
    <cfRule type="cellIs" dxfId="167" priority="7" stopIfTrue="1" operator="equal">
      <formula>"""L"""</formula>
    </cfRule>
    <cfRule type="expression" dxfId="166" priority="8" stopIfTrue="1">
      <formula>C$3="Dom"</formula>
    </cfRule>
  </conditionalFormatting>
  <conditionalFormatting sqref="C16">
    <cfRule type="cellIs" dxfId="165" priority="5" stopIfTrue="1" operator="equal">
      <formula>"""L"""</formula>
    </cfRule>
    <cfRule type="expression" dxfId="164" priority="6" stopIfTrue="1">
      <formula>C$3="Dom"</formula>
    </cfRule>
  </conditionalFormatting>
  <conditionalFormatting sqref="C16:C45">
    <cfRule type="cellIs" dxfId="163" priority="3" stopIfTrue="1" operator="equal">
      <formula>"""L"""</formula>
    </cfRule>
    <cfRule type="expression" dxfId="162" priority="4" stopIfTrue="1">
      <formula>C$3="Dom"</formula>
    </cfRule>
  </conditionalFormatting>
  <conditionalFormatting sqref="C16:C45">
    <cfRule type="cellIs" dxfId="161" priority="1" stopIfTrue="1" operator="equal">
      <formula>"""L"""</formula>
    </cfRule>
    <cfRule type="expression" dxfId="160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zoomScale="110" zoomScaleNormal="110" workbookViewId="0">
      <pane ySplit="11" topLeftCell="A12" activePane="bottomLeft" state="frozen"/>
      <selection pane="bottomLeft" activeCell="F23" sqref="F23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24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agosto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42583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agosto</v>
      </c>
      <c r="B15" s="38" t="str">
        <f>TEXT(A15,"DdDD")</f>
        <v>agosto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lunes</v>
      </c>
      <c r="J15" s="49"/>
      <c r="K15" s="43" t="str">
        <f>IF(ISERROR(IF(F15=0,"",(F15-J15)/J15)),0,IF(F15=0,"",(F15-J15)/J15))</f>
        <v/>
      </c>
      <c r="M15" s="41">
        <f>K13</f>
        <v>42583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martes</v>
      </c>
      <c r="J16" s="50"/>
      <c r="K16" s="43" t="str">
        <f t="shared" ref="K16:K46" si="5">IF(ISERROR(IF(F16=0,"",(F16-J16)/J16)),0,IF(F16=0,"",(F16-J16)/J16))</f>
        <v/>
      </c>
      <c r="M16" s="41">
        <f>+M15+1</f>
        <v>42584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miércoles</v>
      </c>
      <c r="J17" s="50"/>
      <c r="K17" s="43" t="str">
        <f t="shared" si="5"/>
        <v/>
      </c>
      <c r="M17" s="41">
        <f t="shared" ref="M17:M42" si="8">+M16+1</f>
        <v>42585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jueves</v>
      </c>
      <c r="J18" s="50"/>
      <c r="K18" s="43" t="str">
        <f t="shared" si="5"/>
        <v/>
      </c>
      <c r="M18" s="41">
        <f t="shared" si="8"/>
        <v>42586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viernes</v>
      </c>
      <c r="J19" s="50"/>
      <c r="K19" s="43" t="str">
        <f t="shared" si="5"/>
        <v/>
      </c>
      <c r="M19" s="41">
        <f t="shared" si="8"/>
        <v>42587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sábado</v>
      </c>
      <c r="J20" s="50"/>
      <c r="K20" s="43" t="str">
        <f t="shared" si="5"/>
        <v/>
      </c>
      <c r="M20" s="41">
        <f t="shared" si="8"/>
        <v>42588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domingo</v>
      </c>
      <c r="J21" s="50"/>
      <c r="K21" s="43" t="str">
        <f t="shared" si="5"/>
        <v/>
      </c>
      <c r="M21" s="41">
        <f t="shared" si="8"/>
        <v>42589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lunes</v>
      </c>
      <c r="J22" s="50"/>
      <c r="K22" s="43" t="str">
        <f t="shared" si="5"/>
        <v/>
      </c>
      <c r="M22" s="41">
        <f t="shared" si="8"/>
        <v>42590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martes</v>
      </c>
      <c r="J23" s="50"/>
      <c r="K23" s="43" t="str">
        <f t="shared" si="5"/>
        <v/>
      </c>
      <c r="M23" s="41">
        <f t="shared" si="8"/>
        <v>42591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miércoles</v>
      </c>
      <c r="J24" s="50"/>
      <c r="K24" s="43" t="str">
        <f t="shared" si="5"/>
        <v/>
      </c>
      <c r="M24" s="41">
        <f t="shared" si="8"/>
        <v>42592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jueves</v>
      </c>
      <c r="J25" s="50"/>
      <c r="K25" s="43" t="str">
        <f t="shared" si="5"/>
        <v/>
      </c>
      <c r="M25" s="41">
        <f t="shared" si="8"/>
        <v>42593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viernes</v>
      </c>
      <c r="J26" s="50"/>
      <c r="K26" s="43" t="str">
        <f t="shared" si="5"/>
        <v/>
      </c>
      <c r="M26" s="41">
        <f t="shared" si="8"/>
        <v>42594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sábado</v>
      </c>
      <c r="J27" s="50"/>
      <c r="K27" s="43" t="str">
        <f t="shared" si="5"/>
        <v/>
      </c>
      <c r="M27" s="41">
        <f t="shared" si="8"/>
        <v>42595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domingo</v>
      </c>
      <c r="J28" s="50"/>
      <c r="K28" s="43" t="str">
        <f t="shared" si="5"/>
        <v/>
      </c>
      <c r="M28" s="41">
        <f t="shared" si="8"/>
        <v>42596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lunes</v>
      </c>
      <c r="J29" s="50"/>
      <c r="K29" s="43" t="str">
        <f t="shared" si="5"/>
        <v/>
      </c>
      <c r="M29" s="41">
        <f t="shared" si="8"/>
        <v>42597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martes</v>
      </c>
      <c r="J30" s="50"/>
      <c r="K30" s="43" t="str">
        <f t="shared" si="5"/>
        <v/>
      </c>
      <c r="M30" s="41">
        <f t="shared" si="8"/>
        <v>42598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miércoles</v>
      </c>
      <c r="J31" s="50"/>
      <c r="K31" s="43" t="str">
        <f t="shared" si="5"/>
        <v/>
      </c>
      <c r="M31" s="41">
        <f t="shared" si="8"/>
        <v>42599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jueves</v>
      </c>
      <c r="J32" s="50"/>
      <c r="K32" s="43" t="str">
        <f t="shared" si="5"/>
        <v/>
      </c>
      <c r="M32" s="41">
        <f t="shared" si="8"/>
        <v>42600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viernes</v>
      </c>
      <c r="J33" s="50"/>
      <c r="K33" s="43" t="str">
        <f t="shared" si="5"/>
        <v/>
      </c>
      <c r="M33" s="41">
        <f t="shared" si="8"/>
        <v>42601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sábado</v>
      </c>
      <c r="J34" s="50"/>
      <c r="K34" s="43" t="str">
        <f t="shared" si="5"/>
        <v/>
      </c>
      <c r="M34" s="41">
        <f t="shared" si="8"/>
        <v>42602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domingo</v>
      </c>
      <c r="J35" s="50"/>
      <c r="K35" s="43" t="str">
        <f t="shared" si="5"/>
        <v/>
      </c>
      <c r="M35" s="41">
        <f t="shared" si="8"/>
        <v>42603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lunes</v>
      </c>
      <c r="J36" s="50"/>
      <c r="K36" s="43" t="str">
        <f t="shared" si="5"/>
        <v/>
      </c>
      <c r="M36" s="41">
        <f t="shared" si="8"/>
        <v>42604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martes</v>
      </c>
      <c r="J37" s="50"/>
      <c r="K37" s="43" t="str">
        <f t="shared" si="5"/>
        <v/>
      </c>
      <c r="M37" s="41">
        <f t="shared" si="8"/>
        <v>42605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miércoles</v>
      </c>
      <c r="J38" s="50"/>
      <c r="K38" s="43" t="str">
        <f t="shared" si="5"/>
        <v/>
      </c>
      <c r="M38" s="41">
        <f t="shared" si="8"/>
        <v>42606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jueves</v>
      </c>
      <c r="J39" s="50"/>
      <c r="K39" s="43" t="str">
        <f t="shared" si="5"/>
        <v/>
      </c>
      <c r="M39" s="41">
        <f t="shared" si="8"/>
        <v>42607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viernes</v>
      </c>
      <c r="J40" s="50"/>
      <c r="K40" s="43" t="str">
        <f t="shared" si="5"/>
        <v/>
      </c>
      <c r="M40" s="41">
        <f t="shared" si="8"/>
        <v>42608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sábado</v>
      </c>
      <c r="J41" s="50"/>
      <c r="K41" s="43" t="str">
        <f t="shared" si="5"/>
        <v/>
      </c>
      <c r="M41" s="41">
        <f t="shared" si="8"/>
        <v>42609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domingo</v>
      </c>
      <c r="J42" s="50"/>
      <c r="K42" s="43" t="str">
        <f t="shared" si="5"/>
        <v/>
      </c>
      <c r="M42" s="41">
        <f t="shared" si="8"/>
        <v>42610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lunes</v>
      </c>
      <c r="J43" s="50"/>
      <c r="K43" s="43" t="str">
        <f t="shared" si="5"/>
        <v/>
      </c>
      <c r="M43" s="39">
        <f>IF(M42="","",IF(MONTH(M42+1)=MONTH(M42),M42+1,""))</f>
        <v>42611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martes</v>
      </c>
      <c r="J44" s="50"/>
      <c r="K44" s="43" t="str">
        <f t="shared" si="5"/>
        <v/>
      </c>
      <c r="M44" s="39">
        <f>IF(M43="","",IF(MONTH(M43+1)=MONTH(M43),M43+1,""))</f>
        <v>42612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>miércoles</v>
      </c>
      <c r="J45" s="51"/>
      <c r="K45" s="43" t="str">
        <f t="shared" si="5"/>
        <v/>
      </c>
      <c r="M45" s="39">
        <f>IF(M44="","",IF(MONTH(M44+1)=MONTH(M44),M44+1,""))</f>
        <v>42613</v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159" priority="31" stopIfTrue="1" operator="lessThan">
      <formula>1</formula>
    </cfRule>
    <cfRule type="cellIs" dxfId="158" priority="32" stopIfTrue="1" operator="lessThan">
      <formula>0</formula>
    </cfRule>
  </conditionalFormatting>
  <conditionalFormatting sqref="B15:C15">
    <cfRule type="cellIs" dxfId="157" priority="29" stopIfTrue="1" operator="equal">
      <formula>"""L"""</formula>
    </cfRule>
    <cfRule type="expression" dxfId="156" priority="30" stopIfTrue="1">
      <formula>B$3="Dom"</formula>
    </cfRule>
  </conditionalFormatting>
  <conditionalFormatting sqref="B16:C16">
    <cfRule type="cellIs" dxfId="155" priority="27" stopIfTrue="1" operator="equal">
      <formula>"""L"""</formula>
    </cfRule>
    <cfRule type="expression" dxfId="154" priority="28" stopIfTrue="1">
      <formula>B$3="Dom"</formula>
    </cfRule>
  </conditionalFormatting>
  <conditionalFormatting sqref="B17:C45 C16">
    <cfRule type="cellIs" dxfId="153" priority="25" stopIfTrue="1" operator="equal">
      <formula>"""L"""</formula>
    </cfRule>
    <cfRule type="expression" dxfId="152" priority="26" stopIfTrue="1">
      <formula>B$3="Dom"</formula>
    </cfRule>
  </conditionalFormatting>
  <conditionalFormatting sqref="B16:C45">
    <cfRule type="cellIs" dxfId="151" priority="23" stopIfTrue="1" operator="equal">
      <formula>"""L"""</formula>
    </cfRule>
    <cfRule type="expression" dxfId="150" priority="24" stopIfTrue="1">
      <formula>B$3="Dom"</formula>
    </cfRule>
  </conditionalFormatting>
  <conditionalFormatting sqref="I15">
    <cfRule type="cellIs" dxfId="149" priority="21" stopIfTrue="1" operator="equal">
      <formula>"""L"""</formula>
    </cfRule>
    <cfRule type="expression" dxfId="148" priority="22" stopIfTrue="1">
      <formula>I$3="Dom"</formula>
    </cfRule>
  </conditionalFormatting>
  <conditionalFormatting sqref="I16:I45">
    <cfRule type="cellIs" dxfId="147" priority="19" stopIfTrue="1" operator="equal">
      <formula>"""L"""</formula>
    </cfRule>
    <cfRule type="expression" dxfId="146" priority="20" stopIfTrue="1">
      <formula>I$3="Dom"</formula>
    </cfRule>
  </conditionalFormatting>
  <conditionalFormatting sqref="I16:I45">
    <cfRule type="cellIs" dxfId="145" priority="17" stopIfTrue="1" operator="equal">
      <formula>"""L"""</formula>
    </cfRule>
    <cfRule type="expression" dxfId="144" priority="18" stopIfTrue="1">
      <formula>I$3="Dom"</formula>
    </cfRule>
  </conditionalFormatting>
  <conditionalFormatting sqref="C15">
    <cfRule type="cellIs" dxfId="143" priority="15" stopIfTrue="1" operator="equal">
      <formula>"""L"""</formula>
    </cfRule>
    <cfRule type="expression" dxfId="142" priority="16" stopIfTrue="1">
      <formula>C$3="Dom"</formula>
    </cfRule>
  </conditionalFormatting>
  <conditionalFormatting sqref="C16">
    <cfRule type="cellIs" dxfId="141" priority="13" stopIfTrue="1" operator="equal">
      <formula>"""L"""</formula>
    </cfRule>
    <cfRule type="expression" dxfId="140" priority="14" stopIfTrue="1">
      <formula>C$3="Dom"</formula>
    </cfRule>
  </conditionalFormatting>
  <conditionalFormatting sqref="C16:C45">
    <cfRule type="cellIs" dxfId="139" priority="11" stopIfTrue="1" operator="equal">
      <formula>"""L"""</formula>
    </cfRule>
    <cfRule type="expression" dxfId="138" priority="12" stopIfTrue="1">
      <formula>C$3="Dom"</formula>
    </cfRule>
  </conditionalFormatting>
  <conditionalFormatting sqref="C16:C45">
    <cfRule type="cellIs" dxfId="137" priority="9" stopIfTrue="1" operator="equal">
      <formula>"""L"""</formula>
    </cfRule>
    <cfRule type="expression" dxfId="136" priority="10" stopIfTrue="1">
      <formula>C$3="Dom"</formula>
    </cfRule>
  </conditionalFormatting>
  <conditionalFormatting sqref="C15">
    <cfRule type="cellIs" dxfId="135" priority="7" stopIfTrue="1" operator="equal">
      <formula>"""L"""</formula>
    </cfRule>
    <cfRule type="expression" dxfId="134" priority="8" stopIfTrue="1">
      <formula>C$3="Dom"</formula>
    </cfRule>
  </conditionalFormatting>
  <conditionalFormatting sqref="C16">
    <cfRule type="cellIs" dxfId="133" priority="5" stopIfTrue="1" operator="equal">
      <formula>"""L"""</formula>
    </cfRule>
    <cfRule type="expression" dxfId="132" priority="6" stopIfTrue="1">
      <formula>C$3="Dom"</formula>
    </cfRule>
  </conditionalFormatting>
  <conditionalFormatting sqref="C16:C45">
    <cfRule type="cellIs" dxfId="131" priority="3" stopIfTrue="1" operator="equal">
      <formula>"""L"""</formula>
    </cfRule>
    <cfRule type="expression" dxfId="130" priority="4" stopIfTrue="1">
      <formula>C$3="Dom"</formula>
    </cfRule>
  </conditionalFormatting>
  <conditionalFormatting sqref="C16:C45">
    <cfRule type="cellIs" dxfId="129" priority="1" stopIfTrue="1" operator="equal">
      <formula>"""L"""</formula>
    </cfRule>
    <cfRule type="expression" dxfId="128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zoomScale="110" zoomScaleNormal="110" workbookViewId="0">
      <pane ySplit="11" topLeftCell="A12" activePane="bottomLeft" state="frozen"/>
      <selection pane="bottomLeft" activeCell="K14" sqref="K14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25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SEPTIEMBRE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42614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SEPTIEMBRE</v>
      </c>
      <c r="B15" s="38" t="str">
        <f>TEXT(A15,"DdDD")</f>
        <v>SEPTIEMBRE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jueves</v>
      </c>
      <c r="J15" s="49"/>
      <c r="K15" s="43" t="str">
        <f>IF(ISERROR(IF(F15=0,"",(F15-J15)/J15)),0,IF(F15=0,"",(F15-J15)/J15))</f>
        <v/>
      </c>
      <c r="M15" s="41">
        <f>K13</f>
        <v>42614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viernes</v>
      </c>
      <c r="J16" s="50"/>
      <c r="K16" s="43" t="str">
        <f t="shared" ref="K16:K46" si="5">IF(ISERROR(IF(F16=0,"",(F16-J16)/J16)),0,IF(F16=0,"",(F16-J16)/J16))</f>
        <v/>
      </c>
      <c r="M16" s="41">
        <f>+M15+1</f>
        <v>42615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sábado</v>
      </c>
      <c r="J17" s="50"/>
      <c r="K17" s="43" t="str">
        <f t="shared" si="5"/>
        <v/>
      </c>
      <c r="M17" s="41">
        <f t="shared" ref="M17:M42" si="8">+M16+1</f>
        <v>42616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domingo</v>
      </c>
      <c r="J18" s="50"/>
      <c r="K18" s="43" t="str">
        <f t="shared" si="5"/>
        <v/>
      </c>
      <c r="M18" s="41">
        <f t="shared" si="8"/>
        <v>42617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lunes</v>
      </c>
      <c r="J19" s="50"/>
      <c r="K19" s="43" t="str">
        <f t="shared" si="5"/>
        <v/>
      </c>
      <c r="M19" s="41">
        <f t="shared" si="8"/>
        <v>42618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martes</v>
      </c>
      <c r="J20" s="50"/>
      <c r="K20" s="43" t="str">
        <f t="shared" si="5"/>
        <v/>
      </c>
      <c r="M20" s="41">
        <f t="shared" si="8"/>
        <v>42619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miércoles</v>
      </c>
      <c r="J21" s="50"/>
      <c r="K21" s="43" t="str">
        <f t="shared" si="5"/>
        <v/>
      </c>
      <c r="M21" s="41">
        <f t="shared" si="8"/>
        <v>42620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jueves</v>
      </c>
      <c r="J22" s="50"/>
      <c r="K22" s="43" t="str">
        <f t="shared" si="5"/>
        <v/>
      </c>
      <c r="M22" s="41">
        <f t="shared" si="8"/>
        <v>42621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viernes</v>
      </c>
      <c r="J23" s="50"/>
      <c r="K23" s="43" t="str">
        <f t="shared" si="5"/>
        <v/>
      </c>
      <c r="M23" s="41">
        <f t="shared" si="8"/>
        <v>42622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sábado</v>
      </c>
      <c r="J24" s="50"/>
      <c r="K24" s="43" t="str">
        <f t="shared" si="5"/>
        <v/>
      </c>
      <c r="M24" s="41">
        <f t="shared" si="8"/>
        <v>42623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domingo</v>
      </c>
      <c r="J25" s="50"/>
      <c r="K25" s="43" t="str">
        <f t="shared" si="5"/>
        <v/>
      </c>
      <c r="M25" s="41">
        <f t="shared" si="8"/>
        <v>42624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lunes</v>
      </c>
      <c r="J26" s="50"/>
      <c r="K26" s="43" t="str">
        <f t="shared" si="5"/>
        <v/>
      </c>
      <c r="M26" s="41">
        <f t="shared" si="8"/>
        <v>42625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martes</v>
      </c>
      <c r="J27" s="50"/>
      <c r="K27" s="43" t="str">
        <f t="shared" si="5"/>
        <v/>
      </c>
      <c r="M27" s="41">
        <f t="shared" si="8"/>
        <v>42626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miércoles</v>
      </c>
      <c r="J28" s="50"/>
      <c r="K28" s="43" t="str">
        <f t="shared" si="5"/>
        <v/>
      </c>
      <c r="M28" s="41">
        <f t="shared" si="8"/>
        <v>42627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jueves</v>
      </c>
      <c r="J29" s="50"/>
      <c r="K29" s="43" t="str">
        <f t="shared" si="5"/>
        <v/>
      </c>
      <c r="M29" s="41">
        <f t="shared" si="8"/>
        <v>42628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viernes</v>
      </c>
      <c r="J30" s="50"/>
      <c r="K30" s="43" t="str">
        <f t="shared" si="5"/>
        <v/>
      </c>
      <c r="M30" s="41">
        <f t="shared" si="8"/>
        <v>42629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sábado</v>
      </c>
      <c r="J31" s="50"/>
      <c r="K31" s="43" t="str">
        <f t="shared" si="5"/>
        <v/>
      </c>
      <c r="M31" s="41">
        <f t="shared" si="8"/>
        <v>42630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domingo</v>
      </c>
      <c r="J32" s="50"/>
      <c r="K32" s="43" t="str">
        <f t="shared" si="5"/>
        <v/>
      </c>
      <c r="M32" s="41">
        <f t="shared" si="8"/>
        <v>42631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lunes</v>
      </c>
      <c r="J33" s="50"/>
      <c r="K33" s="43" t="str">
        <f t="shared" si="5"/>
        <v/>
      </c>
      <c r="M33" s="41">
        <f t="shared" si="8"/>
        <v>42632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martes</v>
      </c>
      <c r="J34" s="50"/>
      <c r="K34" s="43" t="str">
        <f t="shared" si="5"/>
        <v/>
      </c>
      <c r="M34" s="41">
        <f t="shared" si="8"/>
        <v>42633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miércoles</v>
      </c>
      <c r="J35" s="50"/>
      <c r="K35" s="43" t="str">
        <f t="shared" si="5"/>
        <v/>
      </c>
      <c r="M35" s="41">
        <f t="shared" si="8"/>
        <v>42634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jueves</v>
      </c>
      <c r="J36" s="50"/>
      <c r="K36" s="43" t="str">
        <f t="shared" si="5"/>
        <v/>
      </c>
      <c r="M36" s="41">
        <f t="shared" si="8"/>
        <v>42635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viernes</v>
      </c>
      <c r="J37" s="50"/>
      <c r="K37" s="43" t="str">
        <f t="shared" si="5"/>
        <v/>
      </c>
      <c r="M37" s="41">
        <f t="shared" si="8"/>
        <v>42636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sábado</v>
      </c>
      <c r="J38" s="50"/>
      <c r="K38" s="43" t="str">
        <f t="shared" si="5"/>
        <v/>
      </c>
      <c r="M38" s="41">
        <f t="shared" si="8"/>
        <v>42637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domingo</v>
      </c>
      <c r="J39" s="50"/>
      <c r="K39" s="43" t="str">
        <f t="shared" si="5"/>
        <v/>
      </c>
      <c r="M39" s="41">
        <f t="shared" si="8"/>
        <v>42638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lunes</v>
      </c>
      <c r="J40" s="50"/>
      <c r="K40" s="43" t="str">
        <f t="shared" si="5"/>
        <v/>
      </c>
      <c r="M40" s="41">
        <f t="shared" si="8"/>
        <v>42639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martes</v>
      </c>
      <c r="J41" s="50"/>
      <c r="K41" s="43" t="str">
        <f t="shared" si="5"/>
        <v/>
      </c>
      <c r="M41" s="41">
        <f t="shared" si="8"/>
        <v>42640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miércoles</v>
      </c>
      <c r="J42" s="50"/>
      <c r="K42" s="43" t="str">
        <f t="shared" si="5"/>
        <v/>
      </c>
      <c r="M42" s="41">
        <f t="shared" si="8"/>
        <v>42641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jueves</v>
      </c>
      <c r="J43" s="50"/>
      <c r="K43" s="43" t="str">
        <f t="shared" si="5"/>
        <v/>
      </c>
      <c r="M43" s="39">
        <f>IF(M42="","",IF(MONTH(M42+1)=MONTH(M42),M42+1,""))</f>
        <v>42642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viernes</v>
      </c>
      <c r="J44" s="50"/>
      <c r="K44" s="43" t="str">
        <f t="shared" si="5"/>
        <v/>
      </c>
      <c r="M44" s="39">
        <f>IF(M43="","",IF(MONTH(M43+1)=MONTH(M43),M43+1,""))</f>
        <v>42643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/>
      </c>
      <c r="J45" s="51"/>
      <c r="K45" s="43" t="str">
        <f t="shared" si="5"/>
        <v/>
      </c>
      <c r="M45" s="39" t="str">
        <f>IF(M44="","",IF(MONTH(M44+1)=MONTH(M44),M44+1,""))</f>
        <v/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127" priority="31" stopIfTrue="1" operator="lessThan">
      <formula>1</formula>
    </cfRule>
    <cfRule type="cellIs" dxfId="126" priority="32" stopIfTrue="1" operator="lessThan">
      <formula>0</formula>
    </cfRule>
  </conditionalFormatting>
  <conditionalFormatting sqref="B15:C15">
    <cfRule type="cellIs" dxfId="125" priority="29" stopIfTrue="1" operator="equal">
      <formula>"""L"""</formula>
    </cfRule>
    <cfRule type="expression" dxfId="124" priority="30" stopIfTrue="1">
      <formula>B$3="Dom"</formula>
    </cfRule>
  </conditionalFormatting>
  <conditionalFormatting sqref="B16:C16">
    <cfRule type="cellIs" dxfId="123" priority="27" stopIfTrue="1" operator="equal">
      <formula>"""L"""</formula>
    </cfRule>
    <cfRule type="expression" dxfId="122" priority="28" stopIfTrue="1">
      <formula>B$3="Dom"</formula>
    </cfRule>
  </conditionalFormatting>
  <conditionalFormatting sqref="B17:C45 C16">
    <cfRule type="cellIs" dxfId="121" priority="25" stopIfTrue="1" operator="equal">
      <formula>"""L"""</formula>
    </cfRule>
    <cfRule type="expression" dxfId="120" priority="26" stopIfTrue="1">
      <formula>B$3="Dom"</formula>
    </cfRule>
  </conditionalFormatting>
  <conditionalFormatting sqref="B16:C45">
    <cfRule type="cellIs" dxfId="119" priority="23" stopIfTrue="1" operator="equal">
      <formula>"""L"""</formula>
    </cfRule>
    <cfRule type="expression" dxfId="118" priority="24" stopIfTrue="1">
      <formula>B$3="Dom"</formula>
    </cfRule>
  </conditionalFormatting>
  <conditionalFormatting sqref="I15">
    <cfRule type="cellIs" dxfId="117" priority="21" stopIfTrue="1" operator="equal">
      <formula>"""L"""</formula>
    </cfRule>
    <cfRule type="expression" dxfId="116" priority="22" stopIfTrue="1">
      <formula>I$3="Dom"</formula>
    </cfRule>
  </conditionalFormatting>
  <conditionalFormatting sqref="I16:I45">
    <cfRule type="cellIs" dxfId="115" priority="19" stopIfTrue="1" operator="equal">
      <formula>"""L"""</formula>
    </cfRule>
    <cfRule type="expression" dxfId="114" priority="20" stopIfTrue="1">
      <formula>I$3="Dom"</formula>
    </cfRule>
  </conditionalFormatting>
  <conditionalFormatting sqref="I16:I45">
    <cfRule type="cellIs" dxfId="113" priority="17" stopIfTrue="1" operator="equal">
      <formula>"""L"""</formula>
    </cfRule>
    <cfRule type="expression" dxfId="112" priority="18" stopIfTrue="1">
      <formula>I$3="Dom"</formula>
    </cfRule>
  </conditionalFormatting>
  <conditionalFormatting sqref="C15">
    <cfRule type="cellIs" dxfId="111" priority="15" stopIfTrue="1" operator="equal">
      <formula>"""L"""</formula>
    </cfRule>
    <cfRule type="expression" dxfId="110" priority="16" stopIfTrue="1">
      <formula>C$3="Dom"</formula>
    </cfRule>
  </conditionalFormatting>
  <conditionalFormatting sqref="C16">
    <cfRule type="cellIs" dxfId="109" priority="13" stopIfTrue="1" operator="equal">
      <formula>"""L"""</formula>
    </cfRule>
    <cfRule type="expression" dxfId="108" priority="14" stopIfTrue="1">
      <formula>C$3="Dom"</formula>
    </cfRule>
  </conditionalFormatting>
  <conditionalFormatting sqref="C16:C45">
    <cfRule type="cellIs" dxfId="107" priority="11" stopIfTrue="1" operator="equal">
      <formula>"""L"""</formula>
    </cfRule>
    <cfRule type="expression" dxfId="106" priority="12" stopIfTrue="1">
      <formula>C$3="Dom"</formula>
    </cfRule>
  </conditionalFormatting>
  <conditionalFormatting sqref="C16:C45">
    <cfRule type="cellIs" dxfId="105" priority="9" stopIfTrue="1" operator="equal">
      <formula>"""L"""</formula>
    </cfRule>
    <cfRule type="expression" dxfId="104" priority="10" stopIfTrue="1">
      <formula>C$3="Dom"</formula>
    </cfRule>
  </conditionalFormatting>
  <conditionalFormatting sqref="C15">
    <cfRule type="cellIs" dxfId="103" priority="7" stopIfTrue="1" operator="equal">
      <formula>"""L"""</formula>
    </cfRule>
    <cfRule type="expression" dxfId="102" priority="8" stopIfTrue="1">
      <formula>C$3="Dom"</formula>
    </cfRule>
  </conditionalFormatting>
  <conditionalFormatting sqref="C16">
    <cfRule type="cellIs" dxfId="101" priority="5" stopIfTrue="1" operator="equal">
      <formula>"""L"""</formula>
    </cfRule>
    <cfRule type="expression" dxfId="100" priority="6" stopIfTrue="1">
      <formula>C$3="Dom"</formula>
    </cfRule>
  </conditionalFormatting>
  <conditionalFormatting sqref="C16:C45">
    <cfRule type="cellIs" dxfId="99" priority="3" stopIfTrue="1" operator="equal">
      <formula>"""L"""</formula>
    </cfRule>
    <cfRule type="expression" dxfId="98" priority="4" stopIfTrue="1">
      <formula>C$3="Dom"</formula>
    </cfRule>
  </conditionalFormatting>
  <conditionalFormatting sqref="C16:C45">
    <cfRule type="cellIs" dxfId="97" priority="1" stopIfTrue="1" operator="equal">
      <formula>"""L"""</formula>
    </cfRule>
    <cfRule type="expression" dxfId="96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opLeftCell="B1" zoomScale="110" zoomScaleNormal="110" workbookViewId="0">
      <pane ySplit="11" topLeftCell="A12" activePane="bottomLeft" state="frozen"/>
      <selection pane="bottomLeft" activeCell="K14" sqref="K14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26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OCTUBRE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42644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OCTUBRE</v>
      </c>
      <c r="B15" s="38" t="str">
        <f>TEXT(A15,"DdDD")</f>
        <v>OCTUBRE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sábado</v>
      </c>
      <c r="J15" s="49"/>
      <c r="K15" s="43" t="str">
        <f>IF(ISERROR(IF(F15=0,"",(F15-J15)/J15)),0,IF(F15=0,"",(F15-J15)/J15))</f>
        <v/>
      </c>
      <c r="M15" s="41">
        <f>K13</f>
        <v>42644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domingo</v>
      </c>
      <c r="J16" s="50"/>
      <c r="K16" s="43" t="str">
        <f t="shared" ref="K16:K46" si="5">IF(ISERROR(IF(F16=0,"",(F16-J16)/J16)),0,IF(F16=0,"",(F16-J16)/J16))</f>
        <v/>
      </c>
      <c r="M16" s="41">
        <f>+M15+1</f>
        <v>42645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lunes</v>
      </c>
      <c r="J17" s="50"/>
      <c r="K17" s="43" t="str">
        <f t="shared" si="5"/>
        <v/>
      </c>
      <c r="M17" s="41">
        <f t="shared" ref="M17:M42" si="8">+M16+1</f>
        <v>42646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martes</v>
      </c>
      <c r="J18" s="50"/>
      <c r="K18" s="43" t="str">
        <f t="shared" si="5"/>
        <v/>
      </c>
      <c r="M18" s="41">
        <f t="shared" si="8"/>
        <v>42647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miércoles</v>
      </c>
      <c r="J19" s="50"/>
      <c r="K19" s="43" t="str">
        <f t="shared" si="5"/>
        <v/>
      </c>
      <c r="M19" s="41">
        <f t="shared" si="8"/>
        <v>42648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jueves</v>
      </c>
      <c r="J20" s="50"/>
      <c r="K20" s="43" t="str">
        <f t="shared" si="5"/>
        <v/>
      </c>
      <c r="M20" s="41">
        <f t="shared" si="8"/>
        <v>42649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viernes</v>
      </c>
      <c r="J21" s="50"/>
      <c r="K21" s="43" t="str">
        <f t="shared" si="5"/>
        <v/>
      </c>
      <c r="M21" s="41">
        <f t="shared" si="8"/>
        <v>42650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sábado</v>
      </c>
      <c r="J22" s="50"/>
      <c r="K22" s="43" t="str">
        <f t="shared" si="5"/>
        <v/>
      </c>
      <c r="M22" s="41">
        <f t="shared" si="8"/>
        <v>42651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domingo</v>
      </c>
      <c r="J23" s="50"/>
      <c r="K23" s="43" t="str">
        <f t="shared" si="5"/>
        <v/>
      </c>
      <c r="M23" s="41">
        <f t="shared" si="8"/>
        <v>42652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lunes</v>
      </c>
      <c r="J24" s="50"/>
      <c r="K24" s="43" t="str">
        <f t="shared" si="5"/>
        <v/>
      </c>
      <c r="M24" s="41">
        <f t="shared" si="8"/>
        <v>42653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martes</v>
      </c>
      <c r="J25" s="50"/>
      <c r="K25" s="43" t="str">
        <f t="shared" si="5"/>
        <v/>
      </c>
      <c r="M25" s="41">
        <f t="shared" si="8"/>
        <v>42654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miércoles</v>
      </c>
      <c r="J26" s="50"/>
      <c r="K26" s="43" t="str">
        <f t="shared" si="5"/>
        <v/>
      </c>
      <c r="M26" s="41">
        <f t="shared" si="8"/>
        <v>42655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jueves</v>
      </c>
      <c r="J27" s="50"/>
      <c r="K27" s="43" t="str">
        <f t="shared" si="5"/>
        <v/>
      </c>
      <c r="M27" s="41">
        <f t="shared" si="8"/>
        <v>42656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viernes</v>
      </c>
      <c r="J28" s="50"/>
      <c r="K28" s="43" t="str">
        <f t="shared" si="5"/>
        <v/>
      </c>
      <c r="M28" s="41">
        <f t="shared" si="8"/>
        <v>42657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sábado</v>
      </c>
      <c r="J29" s="50"/>
      <c r="K29" s="43" t="str">
        <f t="shared" si="5"/>
        <v/>
      </c>
      <c r="M29" s="41">
        <f t="shared" si="8"/>
        <v>42658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domingo</v>
      </c>
      <c r="J30" s="50"/>
      <c r="K30" s="43" t="str">
        <f t="shared" si="5"/>
        <v/>
      </c>
      <c r="M30" s="41">
        <f t="shared" si="8"/>
        <v>42659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lunes</v>
      </c>
      <c r="J31" s="50"/>
      <c r="K31" s="43" t="str">
        <f t="shared" si="5"/>
        <v/>
      </c>
      <c r="M31" s="41">
        <f t="shared" si="8"/>
        <v>42660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martes</v>
      </c>
      <c r="J32" s="50"/>
      <c r="K32" s="43" t="str">
        <f t="shared" si="5"/>
        <v/>
      </c>
      <c r="M32" s="41">
        <f t="shared" si="8"/>
        <v>42661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miércoles</v>
      </c>
      <c r="J33" s="50"/>
      <c r="K33" s="43" t="str">
        <f t="shared" si="5"/>
        <v/>
      </c>
      <c r="M33" s="41">
        <f t="shared" si="8"/>
        <v>42662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jueves</v>
      </c>
      <c r="J34" s="50"/>
      <c r="K34" s="43" t="str">
        <f t="shared" si="5"/>
        <v/>
      </c>
      <c r="M34" s="41">
        <f t="shared" si="8"/>
        <v>42663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viernes</v>
      </c>
      <c r="J35" s="50"/>
      <c r="K35" s="43" t="str">
        <f t="shared" si="5"/>
        <v/>
      </c>
      <c r="M35" s="41">
        <f t="shared" si="8"/>
        <v>42664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sábado</v>
      </c>
      <c r="J36" s="50"/>
      <c r="K36" s="43" t="str">
        <f t="shared" si="5"/>
        <v/>
      </c>
      <c r="M36" s="41">
        <f t="shared" si="8"/>
        <v>42665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domingo</v>
      </c>
      <c r="J37" s="50"/>
      <c r="K37" s="43" t="str">
        <f t="shared" si="5"/>
        <v/>
      </c>
      <c r="M37" s="41">
        <f t="shared" si="8"/>
        <v>42666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lunes</v>
      </c>
      <c r="J38" s="50"/>
      <c r="K38" s="43" t="str">
        <f t="shared" si="5"/>
        <v/>
      </c>
      <c r="M38" s="41">
        <f t="shared" si="8"/>
        <v>42667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martes</v>
      </c>
      <c r="J39" s="50"/>
      <c r="K39" s="43" t="str">
        <f t="shared" si="5"/>
        <v/>
      </c>
      <c r="M39" s="41">
        <f t="shared" si="8"/>
        <v>42668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miércoles</v>
      </c>
      <c r="J40" s="50"/>
      <c r="K40" s="43" t="str">
        <f t="shared" si="5"/>
        <v/>
      </c>
      <c r="M40" s="41">
        <f t="shared" si="8"/>
        <v>42669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jueves</v>
      </c>
      <c r="J41" s="50"/>
      <c r="K41" s="43" t="str">
        <f t="shared" si="5"/>
        <v/>
      </c>
      <c r="M41" s="41">
        <f t="shared" si="8"/>
        <v>42670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viernes</v>
      </c>
      <c r="J42" s="50"/>
      <c r="K42" s="43" t="str">
        <f t="shared" si="5"/>
        <v/>
      </c>
      <c r="M42" s="41">
        <f t="shared" si="8"/>
        <v>42671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sábado</v>
      </c>
      <c r="J43" s="50"/>
      <c r="K43" s="43" t="str">
        <f t="shared" si="5"/>
        <v/>
      </c>
      <c r="M43" s="39">
        <f>IF(M42="","",IF(MONTH(M42+1)=MONTH(M42),M42+1,""))</f>
        <v>42672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domingo</v>
      </c>
      <c r="J44" s="50"/>
      <c r="K44" s="43" t="str">
        <f t="shared" si="5"/>
        <v/>
      </c>
      <c r="M44" s="39">
        <f>IF(M43="","",IF(MONTH(M43+1)=MONTH(M43),M43+1,""))</f>
        <v>42673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>lunes</v>
      </c>
      <c r="J45" s="51"/>
      <c r="K45" s="43" t="str">
        <f t="shared" si="5"/>
        <v/>
      </c>
      <c r="M45" s="39">
        <f>IF(M44="","",IF(MONTH(M44+1)=MONTH(M44),M44+1,""))</f>
        <v>42674</v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95" priority="31" stopIfTrue="1" operator="lessThan">
      <formula>1</formula>
    </cfRule>
    <cfRule type="cellIs" dxfId="94" priority="32" stopIfTrue="1" operator="lessThan">
      <formula>0</formula>
    </cfRule>
  </conditionalFormatting>
  <conditionalFormatting sqref="B15:C15">
    <cfRule type="cellIs" dxfId="93" priority="29" stopIfTrue="1" operator="equal">
      <formula>"""L"""</formula>
    </cfRule>
    <cfRule type="expression" dxfId="92" priority="30" stopIfTrue="1">
      <formula>B$3="Dom"</formula>
    </cfRule>
  </conditionalFormatting>
  <conditionalFormatting sqref="B16:C16">
    <cfRule type="cellIs" dxfId="91" priority="27" stopIfTrue="1" operator="equal">
      <formula>"""L"""</formula>
    </cfRule>
    <cfRule type="expression" dxfId="90" priority="28" stopIfTrue="1">
      <formula>B$3="Dom"</formula>
    </cfRule>
  </conditionalFormatting>
  <conditionalFormatting sqref="B17:C45 C16">
    <cfRule type="cellIs" dxfId="89" priority="25" stopIfTrue="1" operator="equal">
      <formula>"""L"""</formula>
    </cfRule>
    <cfRule type="expression" dxfId="88" priority="26" stopIfTrue="1">
      <formula>B$3="Dom"</formula>
    </cfRule>
  </conditionalFormatting>
  <conditionalFormatting sqref="B16:C45">
    <cfRule type="cellIs" dxfId="87" priority="23" stopIfTrue="1" operator="equal">
      <formula>"""L"""</formula>
    </cfRule>
    <cfRule type="expression" dxfId="86" priority="24" stopIfTrue="1">
      <formula>B$3="Dom"</formula>
    </cfRule>
  </conditionalFormatting>
  <conditionalFormatting sqref="I15">
    <cfRule type="cellIs" dxfId="85" priority="21" stopIfTrue="1" operator="equal">
      <formula>"""L"""</formula>
    </cfRule>
    <cfRule type="expression" dxfId="84" priority="22" stopIfTrue="1">
      <formula>I$3="Dom"</formula>
    </cfRule>
  </conditionalFormatting>
  <conditionalFormatting sqref="I16:I45">
    <cfRule type="cellIs" dxfId="83" priority="19" stopIfTrue="1" operator="equal">
      <formula>"""L"""</formula>
    </cfRule>
    <cfRule type="expression" dxfId="82" priority="20" stopIfTrue="1">
      <formula>I$3="Dom"</formula>
    </cfRule>
  </conditionalFormatting>
  <conditionalFormatting sqref="I16:I45">
    <cfRule type="cellIs" dxfId="81" priority="17" stopIfTrue="1" operator="equal">
      <formula>"""L"""</formula>
    </cfRule>
    <cfRule type="expression" dxfId="80" priority="18" stopIfTrue="1">
      <formula>I$3="Dom"</formula>
    </cfRule>
  </conditionalFormatting>
  <conditionalFormatting sqref="C15">
    <cfRule type="cellIs" dxfId="79" priority="15" stopIfTrue="1" operator="equal">
      <formula>"""L"""</formula>
    </cfRule>
    <cfRule type="expression" dxfId="78" priority="16" stopIfTrue="1">
      <formula>C$3="Dom"</formula>
    </cfRule>
  </conditionalFormatting>
  <conditionalFormatting sqref="C16">
    <cfRule type="cellIs" dxfId="77" priority="13" stopIfTrue="1" operator="equal">
      <formula>"""L"""</formula>
    </cfRule>
    <cfRule type="expression" dxfId="76" priority="14" stopIfTrue="1">
      <formula>C$3="Dom"</formula>
    </cfRule>
  </conditionalFormatting>
  <conditionalFormatting sqref="C16:C45">
    <cfRule type="cellIs" dxfId="75" priority="11" stopIfTrue="1" operator="equal">
      <formula>"""L"""</formula>
    </cfRule>
    <cfRule type="expression" dxfId="74" priority="12" stopIfTrue="1">
      <formula>C$3="Dom"</formula>
    </cfRule>
  </conditionalFormatting>
  <conditionalFormatting sqref="C16:C45">
    <cfRule type="cellIs" dxfId="73" priority="9" stopIfTrue="1" operator="equal">
      <formula>"""L"""</formula>
    </cfRule>
    <cfRule type="expression" dxfId="72" priority="10" stopIfTrue="1">
      <formula>C$3="Dom"</formula>
    </cfRule>
  </conditionalFormatting>
  <conditionalFormatting sqref="C15">
    <cfRule type="cellIs" dxfId="71" priority="7" stopIfTrue="1" operator="equal">
      <formula>"""L"""</formula>
    </cfRule>
    <cfRule type="expression" dxfId="70" priority="8" stopIfTrue="1">
      <formula>C$3="Dom"</formula>
    </cfRule>
  </conditionalFormatting>
  <conditionalFormatting sqref="C16">
    <cfRule type="cellIs" dxfId="69" priority="5" stopIfTrue="1" operator="equal">
      <formula>"""L"""</formula>
    </cfRule>
    <cfRule type="expression" dxfId="68" priority="6" stopIfTrue="1">
      <formula>C$3="Dom"</formula>
    </cfRule>
  </conditionalFormatting>
  <conditionalFormatting sqref="C16:C45">
    <cfRule type="cellIs" dxfId="67" priority="3" stopIfTrue="1" operator="equal">
      <formula>"""L"""</formula>
    </cfRule>
    <cfRule type="expression" dxfId="66" priority="4" stopIfTrue="1">
      <formula>C$3="Dom"</formula>
    </cfRule>
  </conditionalFormatting>
  <conditionalFormatting sqref="C16:C45">
    <cfRule type="cellIs" dxfId="65" priority="1" stopIfTrue="1" operator="equal">
      <formula>"""L"""</formula>
    </cfRule>
    <cfRule type="expression" dxfId="64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opLeftCell="B1" zoomScale="110" zoomScaleNormal="110" workbookViewId="0">
      <pane ySplit="11" topLeftCell="A12" activePane="bottomLeft" state="frozen"/>
      <selection pane="bottomLeft" activeCell="K13" sqref="K13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27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NOVIEMBRE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42675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NOVIEMBRE</v>
      </c>
      <c r="B15" s="38" t="str">
        <f>TEXT(A15,"DdDD")</f>
        <v>NOVIEMBRE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martes</v>
      </c>
      <c r="J15" s="49"/>
      <c r="K15" s="43" t="str">
        <f>IF(ISERROR(IF(F15=0,"",(F15-J15)/J15)),0,IF(F15=0,"",(F15-J15)/J15))</f>
        <v/>
      </c>
      <c r="M15" s="41">
        <f>K13</f>
        <v>42675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miércoles</v>
      </c>
      <c r="J16" s="50"/>
      <c r="K16" s="43" t="str">
        <f t="shared" ref="K16:K46" si="5">IF(ISERROR(IF(F16=0,"",(F16-J16)/J16)),0,IF(F16=0,"",(F16-J16)/J16))</f>
        <v/>
      </c>
      <c r="M16" s="41">
        <f>+M15+1</f>
        <v>42676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jueves</v>
      </c>
      <c r="J17" s="50"/>
      <c r="K17" s="43" t="str">
        <f t="shared" si="5"/>
        <v/>
      </c>
      <c r="M17" s="41">
        <f t="shared" ref="M17:M42" si="8">+M16+1</f>
        <v>42677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viernes</v>
      </c>
      <c r="J18" s="50"/>
      <c r="K18" s="43" t="str">
        <f t="shared" si="5"/>
        <v/>
      </c>
      <c r="M18" s="41">
        <f t="shared" si="8"/>
        <v>42678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sábado</v>
      </c>
      <c r="J19" s="50"/>
      <c r="K19" s="43" t="str">
        <f t="shared" si="5"/>
        <v/>
      </c>
      <c r="M19" s="41">
        <f t="shared" si="8"/>
        <v>42679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domingo</v>
      </c>
      <c r="J20" s="50"/>
      <c r="K20" s="43" t="str">
        <f t="shared" si="5"/>
        <v/>
      </c>
      <c r="M20" s="41">
        <f t="shared" si="8"/>
        <v>42680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lunes</v>
      </c>
      <c r="J21" s="50"/>
      <c r="K21" s="43" t="str">
        <f t="shared" si="5"/>
        <v/>
      </c>
      <c r="M21" s="41">
        <f t="shared" si="8"/>
        <v>42681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martes</v>
      </c>
      <c r="J22" s="50"/>
      <c r="K22" s="43" t="str">
        <f t="shared" si="5"/>
        <v/>
      </c>
      <c r="M22" s="41">
        <f t="shared" si="8"/>
        <v>42682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miércoles</v>
      </c>
      <c r="J23" s="50"/>
      <c r="K23" s="43" t="str">
        <f t="shared" si="5"/>
        <v/>
      </c>
      <c r="M23" s="41">
        <f t="shared" si="8"/>
        <v>42683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jueves</v>
      </c>
      <c r="J24" s="50"/>
      <c r="K24" s="43" t="str">
        <f t="shared" si="5"/>
        <v/>
      </c>
      <c r="M24" s="41">
        <f t="shared" si="8"/>
        <v>42684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viernes</v>
      </c>
      <c r="J25" s="50"/>
      <c r="K25" s="43" t="str">
        <f t="shared" si="5"/>
        <v/>
      </c>
      <c r="M25" s="41">
        <f t="shared" si="8"/>
        <v>42685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sábado</v>
      </c>
      <c r="J26" s="50"/>
      <c r="K26" s="43" t="str">
        <f t="shared" si="5"/>
        <v/>
      </c>
      <c r="M26" s="41">
        <f t="shared" si="8"/>
        <v>42686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domingo</v>
      </c>
      <c r="J27" s="50"/>
      <c r="K27" s="43" t="str">
        <f t="shared" si="5"/>
        <v/>
      </c>
      <c r="M27" s="41">
        <f t="shared" si="8"/>
        <v>42687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lunes</v>
      </c>
      <c r="J28" s="50"/>
      <c r="K28" s="43" t="str">
        <f t="shared" si="5"/>
        <v/>
      </c>
      <c r="M28" s="41">
        <f t="shared" si="8"/>
        <v>42688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martes</v>
      </c>
      <c r="J29" s="50"/>
      <c r="K29" s="43" t="str">
        <f t="shared" si="5"/>
        <v/>
      </c>
      <c r="M29" s="41">
        <f t="shared" si="8"/>
        <v>42689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miércoles</v>
      </c>
      <c r="J30" s="50"/>
      <c r="K30" s="43" t="str">
        <f t="shared" si="5"/>
        <v/>
      </c>
      <c r="M30" s="41">
        <f t="shared" si="8"/>
        <v>42690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jueves</v>
      </c>
      <c r="J31" s="50"/>
      <c r="K31" s="43" t="str">
        <f t="shared" si="5"/>
        <v/>
      </c>
      <c r="M31" s="41">
        <f t="shared" si="8"/>
        <v>42691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viernes</v>
      </c>
      <c r="J32" s="50"/>
      <c r="K32" s="43" t="str">
        <f t="shared" si="5"/>
        <v/>
      </c>
      <c r="M32" s="41">
        <f t="shared" si="8"/>
        <v>42692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sábado</v>
      </c>
      <c r="J33" s="50"/>
      <c r="K33" s="43" t="str">
        <f t="shared" si="5"/>
        <v/>
      </c>
      <c r="M33" s="41">
        <f t="shared" si="8"/>
        <v>42693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domingo</v>
      </c>
      <c r="J34" s="50"/>
      <c r="K34" s="43" t="str">
        <f t="shared" si="5"/>
        <v/>
      </c>
      <c r="M34" s="41">
        <f t="shared" si="8"/>
        <v>42694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lunes</v>
      </c>
      <c r="J35" s="50"/>
      <c r="K35" s="43" t="str">
        <f t="shared" si="5"/>
        <v/>
      </c>
      <c r="M35" s="41">
        <f t="shared" si="8"/>
        <v>42695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martes</v>
      </c>
      <c r="J36" s="50"/>
      <c r="K36" s="43" t="str">
        <f t="shared" si="5"/>
        <v/>
      </c>
      <c r="M36" s="41">
        <f t="shared" si="8"/>
        <v>42696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miércoles</v>
      </c>
      <c r="J37" s="50"/>
      <c r="K37" s="43" t="str">
        <f t="shared" si="5"/>
        <v/>
      </c>
      <c r="M37" s="41">
        <f t="shared" si="8"/>
        <v>42697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jueves</v>
      </c>
      <c r="J38" s="50"/>
      <c r="K38" s="43" t="str">
        <f t="shared" si="5"/>
        <v/>
      </c>
      <c r="M38" s="41">
        <f t="shared" si="8"/>
        <v>42698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viernes</v>
      </c>
      <c r="J39" s="50"/>
      <c r="K39" s="43" t="str">
        <f t="shared" si="5"/>
        <v/>
      </c>
      <c r="M39" s="41">
        <f t="shared" si="8"/>
        <v>42699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sábado</v>
      </c>
      <c r="J40" s="50"/>
      <c r="K40" s="43" t="str">
        <f t="shared" si="5"/>
        <v/>
      </c>
      <c r="M40" s="41">
        <f t="shared" si="8"/>
        <v>42700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domingo</v>
      </c>
      <c r="J41" s="50"/>
      <c r="K41" s="43" t="str">
        <f t="shared" si="5"/>
        <v/>
      </c>
      <c r="M41" s="41">
        <f t="shared" si="8"/>
        <v>42701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lunes</v>
      </c>
      <c r="J42" s="50"/>
      <c r="K42" s="43" t="str">
        <f t="shared" si="5"/>
        <v/>
      </c>
      <c r="M42" s="41">
        <f t="shared" si="8"/>
        <v>42702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martes</v>
      </c>
      <c r="J43" s="50"/>
      <c r="K43" s="43" t="str">
        <f t="shared" si="5"/>
        <v/>
      </c>
      <c r="M43" s="39">
        <f>IF(M42="","",IF(MONTH(M42+1)=MONTH(M42),M42+1,""))</f>
        <v>42703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miércoles</v>
      </c>
      <c r="J44" s="50"/>
      <c r="K44" s="43" t="str">
        <f t="shared" si="5"/>
        <v/>
      </c>
      <c r="M44" s="39">
        <f>IF(M43="","",IF(MONTH(M43+1)=MONTH(M43),M43+1,""))</f>
        <v>42704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/>
      </c>
      <c r="J45" s="51"/>
      <c r="K45" s="43" t="str">
        <f t="shared" si="5"/>
        <v/>
      </c>
      <c r="M45" s="39" t="str">
        <f>IF(M44="","",IF(MONTH(M44+1)=MONTH(M44),M44+1,""))</f>
        <v/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63" priority="31" stopIfTrue="1" operator="lessThan">
      <formula>1</formula>
    </cfRule>
    <cfRule type="cellIs" dxfId="62" priority="32" stopIfTrue="1" operator="lessThan">
      <formula>0</formula>
    </cfRule>
  </conditionalFormatting>
  <conditionalFormatting sqref="B15:C15">
    <cfRule type="cellIs" dxfId="61" priority="29" stopIfTrue="1" operator="equal">
      <formula>"""L"""</formula>
    </cfRule>
    <cfRule type="expression" dxfId="60" priority="30" stopIfTrue="1">
      <formula>B$3="Dom"</formula>
    </cfRule>
  </conditionalFormatting>
  <conditionalFormatting sqref="B16:C16">
    <cfRule type="cellIs" dxfId="59" priority="27" stopIfTrue="1" operator="equal">
      <formula>"""L"""</formula>
    </cfRule>
    <cfRule type="expression" dxfId="58" priority="28" stopIfTrue="1">
      <formula>B$3="Dom"</formula>
    </cfRule>
  </conditionalFormatting>
  <conditionalFormatting sqref="B17:C45 C16">
    <cfRule type="cellIs" dxfId="57" priority="25" stopIfTrue="1" operator="equal">
      <formula>"""L"""</formula>
    </cfRule>
    <cfRule type="expression" dxfId="56" priority="26" stopIfTrue="1">
      <formula>B$3="Dom"</formula>
    </cfRule>
  </conditionalFormatting>
  <conditionalFormatting sqref="B16:C45">
    <cfRule type="cellIs" dxfId="55" priority="23" stopIfTrue="1" operator="equal">
      <formula>"""L"""</formula>
    </cfRule>
    <cfRule type="expression" dxfId="54" priority="24" stopIfTrue="1">
      <formula>B$3="Dom"</formula>
    </cfRule>
  </conditionalFormatting>
  <conditionalFormatting sqref="I15">
    <cfRule type="cellIs" dxfId="53" priority="21" stopIfTrue="1" operator="equal">
      <formula>"""L"""</formula>
    </cfRule>
    <cfRule type="expression" dxfId="52" priority="22" stopIfTrue="1">
      <formula>I$3="Dom"</formula>
    </cfRule>
  </conditionalFormatting>
  <conditionalFormatting sqref="I16:I45">
    <cfRule type="cellIs" dxfId="51" priority="19" stopIfTrue="1" operator="equal">
      <formula>"""L"""</formula>
    </cfRule>
    <cfRule type="expression" dxfId="50" priority="20" stopIfTrue="1">
      <formula>I$3="Dom"</formula>
    </cfRule>
  </conditionalFormatting>
  <conditionalFormatting sqref="I16:I45">
    <cfRule type="cellIs" dxfId="49" priority="17" stopIfTrue="1" operator="equal">
      <formula>"""L"""</formula>
    </cfRule>
    <cfRule type="expression" dxfId="48" priority="18" stopIfTrue="1">
      <formula>I$3="Dom"</formula>
    </cfRule>
  </conditionalFormatting>
  <conditionalFormatting sqref="C15">
    <cfRule type="cellIs" dxfId="47" priority="15" stopIfTrue="1" operator="equal">
      <formula>"""L"""</formula>
    </cfRule>
    <cfRule type="expression" dxfId="46" priority="16" stopIfTrue="1">
      <formula>C$3="Dom"</formula>
    </cfRule>
  </conditionalFormatting>
  <conditionalFormatting sqref="C16">
    <cfRule type="cellIs" dxfId="45" priority="13" stopIfTrue="1" operator="equal">
      <formula>"""L"""</formula>
    </cfRule>
    <cfRule type="expression" dxfId="44" priority="14" stopIfTrue="1">
      <formula>C$3="Dom"</formula>
    </cfRule>
  </conditionalFormatting>
  <conditionalFormatting sqref="C16:C45">
    <cfRule type="cellIs" dxfId="43" priority="11" stopIfTrue="1" operator="equal">
      <formula>"""L"""</formula>
    </cfRule>
    <cfRule type="expression" dxfId="42" priority="12" stopIfTrue="1">
      <formula>C$3="Dom"</formula>
    </cfRule>
  </conditionalFormatting>
  <conditionalFormatting sqref="C16:C45">
    <cfRule type="cellIs" dxfId="41" priority="9" stopIfTrue="1" operator="equal">
      <formula>"""L"""</formula>
    </cfRule>
    <cfRule type="expression" dxfId="40" priority="10" stopIfTrue="1">
      <formula>C$3="Dom"</formula>
    </cfRule>
  </conditionalFormatting>
  <conditionalFormatting sqref="C15">
    <cfRule type="cellIs" dxfId="39" priority="7" stopIfTrue="1" operator="equal">
      <formula>"""L"""</formula>
    </cfRule>
    <cfRule type="expression" dxfId="38" priority="8" stopIfTrue="1">
      <formula>C$3="Dom"</formula>
    </cfRule>
  </conditionalFormatting>
  <conditionalFormatting sqref="C16">
    <cfRule type="cellIs" dxfId="37" priority="5" stopIfTrue="1" operator="equal">
      <formula>"""L"""</formula>
    </cfRule>
    <cfRule type="expression" dxfId="36" priority="6" stopIfTrue="1">
      <formula>C$3="Dom"</formula>
    </cfRule>
  </conditionalFormatting>
  <conditionalFormatting sqref="C16:C45">
    <cfRule type="cellIs" dxfId="35" priority="3" stopIfTrue="1" operator="equal">
      <formula>"""L"""</formula>
    </cfRule>
    <cfRule type="expression" dxfId="34" priority="4" stopIfTrue="1">
      <formula>C$3="Dom"</formula>
    </cfRule>
  </conditionalFormatting>
  <conditionalFormatting sqref="C16:C45">
    <cfRule type="cellIs" dxfId="33" priority="1" stopIfTrue="1" operator="equal">
      <formula>"""L"""</formula>
    </cfRule>
    <cfRule type="expression" dxfId="32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zoomScale="110" zoomScaleNormal="110" workbookViewId="0">
      <pane ySplit="11" topLeftCell="A42" activePane="bottomLeft" state="frozen"/>
      <selection pane="bottomLeft" activeCell="N17" sqref="N17"/>
    </sheetView>
  </sheetViews>
  <sheetFormatPr baseColWidth="10" defaultColWidth="12" defaultRowHeight="11.25" x14ac:dyDescent="0.2"/>
  <cols>
    <col min="1" max="1" width="12.85546875" style="1" customWidth="1"/>
    <col min="2" max="2" width="10.42578125" style="1" customWidth="1"/>
    <col min="3" max="3" width="7.140625" style="1" customWidth="1"/>
    <col min="4" max="5" width="13.140625" style="1" customWidth="1"/>
    <col min="6" max="6" width="12.42578125" style="1" customWidth="1"/>
    <col min="7" max="7" width="12.85546875" style="1" customWidth="1"/>
    <col min="8" max="8" width="15.28515625" style="1" customWidth="1"/>
    <col min="9" max="10" width="12" style="1"/>
    <col min="11" max="11" width="11.140625" style="1" customWidth="1"/>
    <col min="12" max="12" width="11.42578125" style="1" customWidth="1"/>
    <col min="13" max="13" width="10.140625" style="1" hidden="1" customWidth="1"/>
    <col min="14" max="16384" width="12" style="1"/>
  </cols>
  <sheetData>
    <row r="2" spans="1:14" ht="12.75" x14ac:dyDescent="0.2">
      <c r="A2" s="15" t="s">
        <v>0</v>
      </c>
      <c r="B2" s="59"/>
      <c r="C2" s="59"/>
      <c r="D2" s="59"/>
      <c r="E2" s="2"/>
      <c r="F2" s="60" t="str">
        <f>A10</f>
        <v>META 3</v>
      </c>
      <c r="G2" s="60"/>
      <c r="H2" s="61">
        <f>VLOOKUP(A10,$A$4:$B$7,2,FALSE)</f>
        <v>0</v>
      </c>
    </row>
    <row r="3" spans="1:14" ht="12.75" x14ac:dyDescent="0.2">
      <c r="A3" s="15" t="s">
        <v>1</v>
      </c>
      <c r="B3" s="63" t="s">
        <v>28</v>
      </c>
      <c r="C3" s="64"/>
      <c r="D3" s="65"/>
      <c r="E3" s="2"/>
      <c r="F3" s="60"/>
      <c r="G3" s="60"/>
      <c r="H3" s="62"/>
    </row>
    <row r="4" spans="1:14" ht="12" thickBot="1" x14ac:dyDescent="0.25">
      <c r="A4" s="15" t="s">
        <v>13</v>
      </c>
      <c r="B4" s="56"/>
      <c r="C4" s="56"/>
      <c r="D4" s="56"/>
      <c r="E4" s="2"/>
      <c r="H4" s="22"/>
      <c r="J4" s="66"/>
      <c r="K4" s="66"/>
    </row>
    <row r="5" spans="1:14" ht="12" x14ac:dyDescent="0.2">
      <c r="A5" s="15" t="s">
        <v>14</v>
      </c>
      <c r="B5" s="56"/>
      <c r="C5" s="56"/>
      <c r="D5" s="56"/>
      <c r="E5" s="2"/>
      <c r="F5" s="3" t="s">
        <v>2</v>
      </c>
      <c r="G5" s="35" t="str">
        <f>B3</f>
        <v>DICIEMBRE</v>
      </c>
      <c r="H5" s="28">
        <f>+F46</f>
        <v>0</v>
      </c>
    </row>
    <row r="6" spans="1:14" ht="12" thickBot="1" x14ac:dyDescent="0.25">
      <c r="A6" s="15" t="s">
        <v>15</v>
      </c>
      <c r="B6" s="56"/>
      <c r="C6" s="56"/>
      <c r="D6" s="56"/>
      <c r="E6" s="2"/>
      <c r="F6" s="4" t="s">
        <v>3</v>
      </c>
      <c r="G6" s="34" t="str">
        <f>A10</f>
        <v>META 3</v>
      </c>
      <c r="H6" s="29">
        <f>+H5-D46</f>
        <v>0</v>
      </c>
    </row>
    <row r="7" spans="1:14" ht="12" thickBot="1" x14ac:dyDescent="0.25">
      <c r="A7" s="15" t="s">
        <v>16</v>
      </c>
      <c r="B7" s="56"/>
      <c r="C7" s="56"/>
      <c r="D7" s="56"/>
      <c r="E7" s="2"/>
      <c r="H7" s="22"/>
    </row>
    <row r="8" spans="1:14" ht="14.25" customHeight="1" thickBot="1" x14ac:dyDescent="0.3">
      <c r="A8" s="13"/>
      <c r="B8" s="14"/>
      <c r="C8" s="14"/>
      <c r="D8" s="14"/>
      <c r="E8" s="2"/>
      <c r="F8" s="46" t="str">
        <f>F2</f>
        <v>META 3</v>
      </c>
      <c r="G8" s="47" t="s">
        <v>21</v>
      </c>
      <c r="H8" s="45" t="e">
        <f>H5/H2</f>
        <v>#DIV/0!</v>
      </c>
    </row>
    <row r="9" spans="1:14" s="2" customFormat="1" ht="12" thickBot="1" x14ac:dyDescent="0.25">
      <c r="F9" s="19"/>
      <c r="G9" s="23"/>
      <c r="H9" s="24"/>
    </row>
    <row r="10" spans="1:14" s="2" customFormat="1" ht="17.45" customHeight="1" thickBot="1" x14ac:dyDescent="0.25">
      <c r="A10" s="31" t="s">
        <v>16</v>
      </c>
      <c r="B10" s="17"/>
      <c r="C10" s="17"/>
      <c r="D10" s="18"/>
      <c r="F10" s="23"/>
      <c r="G10" s="23"/>
      <c r="H10" s="25"/>
    </row>
    <row r="11" spans="1:14" s="2" customFormat="1" x14ac:dyDescent="0.2">
      <c r="A11" s="19"/>
      <c r="B11" s="20"/>
      <c r="C11" s="20"/>
      <c r="D11" s="21"/>
      <c r="F11" s="19"/>
      <c r="G11" s="23"/>
      <c r="H11" s="24"/>
    </row>
    <row r="12" spans="1:14" s="2" customFormat="1" ht="12" thickBot="1" x14ac:dyDescent="0.25">
      <c r="A12" s="19"/>
      <c r="B12" s="20"/>
      <c r="C12" s="20"/>
      <c r="D12" s="21"/>
      <c r="F12" s="19"/>
      <c r="G12" s="23"/>
      <c r="H12" s="24"/>
    </row>
    <row r="13" spans="1:14" ht="13.5" customHeight="1" thickBot="1" x14ac:dyDescent="0.25">
      <c r="A13" s="5"/>
      <c r="D13" s="6" t="s">
        <v>4</v>
      </c>
      <c r="I13" s="57" t="s">
        <v>18</v>
      </c>
      <c r="J13" s="58"/>
      <c r="K13" s="48">
        <v>42705</v>
      </c>
    </row>
    <row r="14" spans="1:14" s="10" customFormat="1" ht="12" thickBot="1" x14ac:dyDescent="0.25">
      <c r="A14" s="7" t="s">
        <v>5</v>
      </c>
      <c r="B14" s="7" t="s">
        <v>6</v>
      </c>
      <c r="C14" s="33" t="s">
        <v>17</v>
      </c>
      <c r="D14" s="8" t="s">
        <v>7</v>
      </c>
      <c r="E14" s="8" t="s">
        <v>8</v>
      </c>
      <c r="F14" s="9" t="s">
        <v>9</v>
      </c>
      <c r="G14" s="9" t="s">
        <v>10</v>
      </c>
      <c r="H14" s="9" t="s">
        <v>11</v>
      </c>
      <c r="I14" s="40" t="s">
        <v>6</v>
      </c>
      <c r="J14" s="40" t="s">
        <v>19</v>
      </c>
      <c r="K14" s="40" t="s">
        <v>20</v>
      </c>
    </row>
    <row r="15" spans="1:14" ht="16.5" x14ac:dyDescent="0.35">
      <c r="A15" s="37" t="str">
        <f>B3</f>
        <v>DICIEMBRE</v>
      </c>
      <c r="B15" s="38" t="str">
        <f>TEXT(A15,"DdDD")</f>
        <v>DICIEMBRE</v>
      </c>
      <c r="C15" s="52"/>
      <c r="D15" s="32">
        <f>C15*$H$2</f>
        <v>0</v>
      </c>
      <c r="E15" s="26">
        <f>+D15</f>
        <v>0</v>
      </c>
      <c r="F15" s="30"/>
      <c r="G15" s="16">
        <f>+F15</f>
        <v>0</v>
      </c>
      <c r="H15" s="42" t="str">
        <f t="shared" ref="H15:H45" si="0">+IF(F15=0,"",(F15-D15)/D15)</f>
        <v/>
      </c>
      <c r="I15" s="38" t="str">
        <f>TEXT(M15,"DdDD")</f>
        <v>jueves</v>
      </c>
      <c r="J15" s="49"/>
      <c r="K15" s="43" t="str">
        <f>IF(ISERROR(IF(F15=0,"",(F15-J15)/J15)),0,IF(F15=0,"",(F15-J15)/J15))</f>
        <v/>
      </c>
      <c r="M15" s="41">
        <f>K13</f>
        <v>42705</v>
      </c>
      <c r="N15" s="41"/>
    </row>
    <row r="16" spans="1:14" ht="16.5" x14ac:dyDescent="0.35">
      <c r="A16" s="37" t="e">
        <f>A15+1</f>
        <v>#VALUE!</v>
      </c>
      <c r="B16" s="38" t="e">
        <f t="shared" ref="B16:B43" si="1">TEXT(A16,"DdDD")</f>
        <v>#VALUE!</v>
      </c>
      <c r="C16" s="53"/>
      <c r="D16" s="32">
        <f t="shared" ref="D16:D45" si="2">C16*$H$2</f>
        <v>0</v>
      </c>
      <c r="E16" s="27">
        <f t="shared" ref="E16:E42" si="3">+IF(D16=0,,(D16+E15))</f>
        <v>0</v>
      </c>
      <c r="F16" s="30"/>
      <c r="G16" s="27">
        <f>+IF(F16=0,G15,(F16+G15))</f>
        <v>0</v>
      </c>
      <c r="H16" s="42" t="str">
        <f t="shared" si="0"/>
        <v/>
      </c>
      <c r="I16" s="38" t="str">
        <f t="shared" ref="I16:I45" si="4">TEXT(M16,"DdDD")</f>
        <v>viernes</v>
      </c>
      <c r="J16" s="50"/>
      <c r="K16" s="43" t="str">
        <f t="shared" ref="K16:K46" si="5">IF(ISERROR(IF(F16=0,"",(F16-J16)/J16)),0,IF(F16=0,"",(F16-J16)/J16))</f>
        <v/>
      </c>
      <c r="M16" s="41">
        <f>+M15+1</f>
        <v>42706</v>
      </c>
    </row>
    <row r="17" spans="1:13" ht="16.5" x14ac:dyDescent="0.35">
      <c r="A17" s="37" t="e">
        <f t="shared" ref="A17:A42" si="6">A16+1</f>
        <v>#VALUE!</v>
      </c>
      <c r="B17" s="38" t="e">
        <f t="shared" si="1"/>
        <v>#VALUE!</v>
      </c>
      <c r="C17" s="53"/>
      <c r="D17" s="32">
        <f t="shared" si="2"/>
        <v>0</v>
      </c>
      <c r="E17" s="27">
        <f t="shared" si="3"/>
        <v>0</v>
      </c>
      <c r="F17" s="30"/>
      <c r="G17" s="27">
        <f t="shared" ref="G17:G45" si="7">+IF(F17=0,G16,(F17+G16))</f>
        <v>0</v>
      </c>
      <c r="H17" s="42" t="str">
        <f t="shared" si="0"/>
        <v/>
      </c>
      <c r="I17" s="38" t="str">
        <f t="shared" si="4"/>
        <v>sábado</v>
      </c>
      <c r="J17" s="50"/>
      <c r="K17" s="43" t="str">
        <f t="shared" si="5"/>
        <v/>
      </c>
      <c r="M17" s="41">
        <f t="shared" ref="M17:M42" si="8">+M16+1</f>
        <v>42707</v>
      </c>
    </row>
    <row r="18" spans="1:13" ht="16.5" x14ac:dyDescent="0.35">
      <c r="A18" s="37" t="e">
        <f t="shared" si="6"/>
        <v>#VALUE!</v>
      </c>
      <c r="B18" s="38" t="e">
        <f t="shared" si="1"/>
        <v>#VALUE!</v>
      </c>
      <c r="C18" s="53"/>
      <c r="D18" s="32">
        <f t="shared" si="2"/>
        <v>0</v>
      </c>
      <c r="E18" s="27">
        <f t="shared" si="3"/>
        <v>0</v>
      </c>
      <c r="F18" s="30"/>
      <c r="G18" s="27">
        <f t="shared" si="7"/>
        <v>0</v>
      </c>
      <c r="H18" s="42" t="str">
        <f t="shared" si="0"/>
        <v/>
      </c>
      <c r="I18" s="38" t="str">
        <f t="shared" si="4"/>
        <v>domingo</v>
      </c>
      <c r="J18" s="50"/>
      <c r="K18" s="43" t="str">
        <f t="shared" si="5"/>
        <v/>
      </c>
      <c r="M18" s="41">
        <f t="shared" si="8"/>
        <v>42708</v>
      </c>
    </row>
    <row r="19" spans="1:13" ht="16.5" x14ac:dyDescent="0.35">
      <c r="A19" s="37" t="e">
        <f t="shared" si="6"/>
        <v>#VALUE!</v>
      </c>
      <c r="B19" s="38" t="e">
        <f t="shared" si="1"/>
        <v>#VALUE!</v>
      </c>
      <c r="C19" s="53"/>
      <c r="D19" s="32">
        <f t="shared" si="2"/>
        <v>0</v>
      </c>
      <c r="E19" s="27">
        <f t="shared" si="3"/>
        <v>0</v>
      </c>
      <c r="F19" s="30"/>
      <c r="G19" s="27">
        <f t="shared" si="7"/>
        <v>0</v>
      </c>
      <c r="H19" s="42" t="str">
        <f t="shared" si="0"/>
        <v/>
      </c>
      <c r="I19" s="38" t="str">
        <f t="shared" si="4"/>
        <v>lunes</v>
      </c>
      <c r="J19" s="50"/>
      <c r="K19" s="43" t="str">
        <f t="shared" si="5"/>
        <v/>
      </c>
      <c r="M19" s="41">
        <f t="shared" si="8"/>
        <v>42709</v>
      </c>
    </row>
    <row r="20" spans="1:13" ht="16.5" x14ac:dyDescent="0.35">
      <c r="A20" s="37" t="e">
        <f t="shared" si="6"/>
        <v>#VALUE!</v>
      </c>
      <c r="B20" s="38" t="e">
        <f t="shared" si="1"/>
        <v>#VALUE!</v>
      </c>
      <c r="C20" s="53"/>
      <c r="D20" s="32">
        <f t="shared" si="2"/>
        <v>0</v>
      </c>
      <c r="E20" s="27">
        <f t="shared" si="3"/>
        <v>0</v>
      </c>
      <c r="F20" s="30"/>
      <c r="G20" s="27">
        <f t="shared" si="7"/>
        <v>0</v>
      </c>
      <c r="H20" s="42" t="str">
        <f t="shared" si="0"/>
        <v/>
      </c>
      <c r="I20" s="38" t="str">
        <f t="shared" si="4"/>
        <v>martes</v>
      </c>
      <c r="J20" s="50"/>
      <c r="K20" s="43" t="str">
        <f t="shared" si="5"/>
        <v/>
      </c>
      <c r="M20" s="41">
        <f t="shared" si="8"/>
        <v>42710</v>
      </c>
    </row>
    <row r="21" spans="1:13" ht="16.5" x14ac:dyDescent="0.35">
      <c r="A21" s="37" t="e">
        <f t="shared" si="6"/>
        <v>#VALUE!</v>
      </c>
      <c r="B21" s="38" t="e">
        <f t="shared" si="1"/>
        <v>#VALUE!</v>
      </c>
      <c r="C21" s="53"/>
      <c r="D21" s="32">
        <f t="shared" si="2"/>
        <v>0</v>
      </c>
      <c r="E21" s="27">
        <f t="shared" si="3"/>
        <v>0</v>
      </c>
      <c r="F21" s="30"/>
      <c r="G21" s="27">
        <f t="shared" si="7"/>
        <v>0</v>
      </c>
      <c r="H21" s="42" t="str">
        <f t="shared" si="0"/>
        <v/>
      </c>
      <c r="I21" s="38" t="str">
        <f t="shared" si="4"/>
        <v>miércoles</v>
      </c>
      <c r="J21" s="50"/>
      <c r="K21" s="43" t="str">
        <f t="shared" si="5"/>
        <v/>
      </c>
      <c r="M21" s="41">
        <f t="shared" si="8"/>
        <v>42711</v>
      </c>
    </row>
    <row r="22" spans="1:13" ht="16.5" x14ac:dyDescent="0.35">
      <c r="A22" s="37" t="e">
        <f t="shared" si="6"/>
        <v>#VALUE!</v>
      </c>
      <c r="B22" s="38" t="e">
        <f t="shared" si="1"/>
        <v>#VALUE!</v>
      </c>
      <c r="C22" s="53"/>
      <c r="D22" s="32">
        <f t="shared" si="2"/>
        <v>0</v>
      </c>
      <c r="E22" s="27">
        <f t="shared" si="3"/>
        <v>0</v>
      </c>
      <c r="F22" s="30"/>
      <c r="G22" s="27">
        <f t="shared" si="7"/>
        <v>0</v>
      </c>
      <c r="H22" s="42" t="str">
        <f t="shared" si="0"/>
        <v/>
      </c>
      <c r="I22" s="38" t="str">
        <f t="shared" si="4"/>
        <v>jueves</v>
      </c>
      <c r="J22" s="50"/>
      <c r="K22" s="43" t="str">
        <f t="shared" si="5"/>
        <v/>
      </c>
      <c r="M22" s="41">
        <f t="shared" si="8"/>
        <v>42712</v>
      </c>
    </row>
    <row r="23" spans="1:13" ht="16.5" x14ac:dyDescent="0.35">
      <c r="A23" s="37" t="e">
        <f t="shared" si="6"/>
        <v>#VALUE!</v>
      </c>
      <c r="B23" s="38" t="e">
        <f t="shared" si="1"/>
        <v>#VALUE!</v>
      </c>
      <c r="C23" s="53"/>
      <c r="D23" s="32">
        <f t="shared" si="2"/>
        <v>0</v>
      </c>
      <c r="E23" s="27">
        <f t="shared" si="3"/>
        <v>0</v>
      </c>
      <c r="F23" s="30"/>
      <c r="G23" s="27">
        <f t="shared" si="7"/>
        <v>0</v>
      </c>
      <c r="H23" s="42" t="str">
        <f t="shared" si="0"/>
        <v/>
      </c>
      <c r="I23" s="38" t="str">
        <f t="shared" si="4"/>
        <v>viernes</v>
      </c>
      <c r="J23" s="50"/>
      <c r="K23" s="43" t="str">
        <f t="shared" si="5"/>
        <v/>
      </c>
      <c r="M23" s="41">
        <f t="shared" si="8"/>
        <v>42713</v>
      </c>
    </row>
    <row r="24" spans="1:13" ht="16.5" x14ac:dyDescent="0.35">
      <c r="A24" s="37" t="e">
        <f t="shared" si="6"/>
        <v>#VALUE!</v>
      </c>
      <c r="B24" s="38" t="e">
        <f t="shared" si="1"/>
        <v>#VALUE!</v>
      </c>
      <c r="C24" s="53"/>
      <c r="D24" s="32">
        <f t="shared" si="2"/>
        <v>0</v>
      </c>
      <c r="E24" s="27">
        <f t="shared" si="3"/>
        <v>0</v>
      </c>
      <c r="F24" s="30"/>
      <c r="G24" s="27">
        <f t="shared" si="7"/>
        <v>0</v>
      </c>
      <c r="H24" s="42" t="str">
        <f t="shared" si="0"/>
        <v/>
      </c>
      <c r="I24" s="38" t="str">
        <f t="shared" si="4"/>
        <v>sábado</v>
      </c>
      <c r="J24" s="50"/>
      <c r="K24" s="43" t="str">
        <f t="shared" si="5"/>
        <v/>
      </c>
      <c r="M24" s="41">
        <f t="shared" si="8"/>
        <v>42714</v>
      </c>
    </row>
    <row r="25" spans="1:13" ht="16.5" x14ac:dyDescent="0.35">
      <c r="A25" s="37" t="e">
        <f t="shared" si="6"/>
        <v>#VALUE!</v>
      </c>
      <c r="B25" s="38" t="e">
        <f t="shared" si="1"/>
        <v>#VALUE!</v>
      </c>
      <c r="C25" s="53"/>
      <c r="D25" s="32">
        <f t="shared" si="2"/>
        <v>0</v>
      </c>
      <c r="E25" s="27">
        <f t="shared" si="3"/>
        <v>0</v>
      </c>
      <c r="F25" s="30"/>
      <c r="G25" s="27">
        <f t="shared" si="7"/>
        <v>0</v>
      </c>
      <c r="H25" s="42" t="str">
        <f t="shared" si="0"/>
        <v/>
      </c>
      <c r="I25" s="38" t="str">
        <f t="shared" si="4"/>
        <v>domingo</v>
      </c>
      <c r="J25" s="50"/>
      <c r="K25" s="43" t="str">
        <f t="shared" si="5"/>
        <v/>
      </c>
      <c r="M25" s="41">
        <f t="shared" si="8"/>
        <v>42715</v>
      </c>
    </row>
    <row r="26" spans="1:13" ht="16.5" x14ac:dyDescent="0.35">
      <c r="A26" s="37" t="e">
        <f t="shared" si="6"/>
        <v>#VALUE!</v>
      </c>
      <c r="B26" s="38" t="e">
        <f t="shared" si="1"/>
        <v>#VALUE!</v>
      </c>
      <c r="C26" s="53"/>
      <c r="D26" s="32">
        <f t="shared" si="2"/>
        <v>0</v>
      </c>
      <c r="E26" s="27">
        <f t="shared" si="3"/>
        <v>0</v>
      </c>
      <c r="F26" s="30"/>
      <c r="G26" s="27">
        <f t="shared" si="7"/>
        <v>0</v>
      </c>
      <c r="H26" s="42" t="str">
        <f t="shared" si="0"/>
        <v/>
      </c>
      <c r="I26" s="38" t="str">
        <f t="shared" si="4"/>
        <v>lunes</v>
      </c>
      <c r="J26" s="50"/>
      <c r="K26" s="43" t="str">
        <f t="shared" si="5"/>
        <v/>
      </c>
      <c r="M26" s="41">
        <f t="shared" si="8"/>
        <v>42716</v>
      </c>
    </row>
    <row r="27" spans="1:13" ht="16.5" x14ac:dyDescent="0.35">
      <c r="A27" s="37" t="e">
        <f t="shared" si="6"/>
        <v>#VALUE!</v>
      </c>
      <c r="B27" s="38" t="e">
        <f t="shared" si="1"/>
        <v>#VALUE!</v>
      </c>
      <c r="C27" s="53"/>
      <c r="D27" s="32">
        <f t="shared" si="2"/>
        <v>0</v>
      </c>
      <c r="E27" s="27">
        <f t="shared" si="3"/>
        <v>0</v>
      </c>
      <c r="F27" s="30"/>
      <c r="G27" s="27">
        <f t="shared" si="7"/>
        <v>0</v>
      </c>
      <c r="H27" s="42" t="str">
        <f t="shared" si="0"/>
        <v/>
      </c>
      <c r="I27" s="38" t="str">
        <f t="shared" si="4"/>
        <v>martes</v>
      </c>
      <c r="J27" s="50"/>
      <c r="K27" s="43" t="str">
        <f t="shared" si="5"/>
        <v/>
      </c>
      <c r="M27" s="41">
        <f t="shared" si="8"/>
        <v>42717</v>
      </c>
    </row>
    <row r="28" spans="1:13" ht="16.5" x14ac:dyDescent="0.35">
      <c r="A28" s="37" t="e">
        <f t="shared" si="6"/>
        <v>#VALUE!</v>
      </c>
      <c r="B28" s="38" t="e">
        <f t="shared" si="1"/>
        <v>#VALUE!</v>
      </c>
      <c r="C28" s="54"/>
      <c r="D28" s="32">
        <f t="shared" si="2"/>
        <v>0</v>
      </c>
      <c r="E28" s="27">
        <f t="shared" si="3"/>
        <v>0</v>
      </c>
      <c r="F28" s="30"/>
      <c r="G28" s="27">
        <f t="shared" si="7"/>
        <v>0</v>
      </c>
      <c r="H28" s="42" t="str">
        <f t="shared" si="0"/>
        <v/>
      </c>
      <c r="I28" s="38" t="str">
        <f t="shared" si="4"/>
        <v>miércoles</v>
      </c>
      <c r="J28" s="50"/>
      <c r="K28" s="43" t="str">
        <f t="shared" si="5"/>
        <v/>
      </c>
      <c r="M28" s="41">
        <f t="shared" si="8"/>
        <v>42718</v>
      </c>
    </row>
    <row r="29" spans="1:13" ht="16.5" x14ac:dyDescent="0.35">
      <c r="A29" s="37" t="e">
        <f t="shared" si="6"/>
        <v>#VALUE!</v>
      </c>
      <c r="B29" s="38" t="e">
        <f t="shared" si="1"/>
        <v>#VALUE!</v>
      </c>
      <c r="C29" s="53"/>
      <c r="D29" s="32">
        <f t="shared" si="2"/>
        <v>0</v>
      </c>
      <c r="E29" s="27">
        <f t="shared" si="3"/>
        <v>0</v>
      </c>
      <c r="F29" s="30"/>
      <c r="G29" s="27">
        <f t="shared" si="7"/>
        <v>0</v>
      </c>
      <c r="H29" s="42" t="str">
        <f t="shared" si="0"/>
        <v/>
      </c>
      <c r="I29" s="38" t="str">
        <f t="shared" si="4"/>
        <v>jueves</v>
      </c>
      <c r="J29" s="50"/>
      <c r="K29" s="43" t="str">
        <f t="shared" si="5"/>
        <v/>
      </c>
      <c r="M29" s="41">
        <f t="shared" si="8"/>
        <v>42719</v>
      </c>
    </row>
    <row r="30" spans="1:13" ht="16.5" x14ac:dyDescent="0.35">
      <c r="A30" s="37" t="e">
        <f t="shared" si="6"/>
        <v>#VALUE!</v>
      </c>
      <c r="B30" s="38" t="e">
        <f t="shared" si="1"/>
        <v>#VALUE!</v>
      </c>
      <c r="C30" s="53"/>
      <c r="D30" s="32">
        <f t="shared" si="2"/>
        <v>0</v>
      </c>
      <c r="E30" s="27">
        <f t="shared" si="3"/>
        <v>0</v>
      </c>
      <c r="F30" s="30"/>
      <c r="G30" s="27">
        <f t="shared" si="7"/>
        <v>0</v>
      </c>
      <c r="H30" s="42" t="str">
        <f t="shared" si="0"/>
        <v/>
      </c>
      <c r="I30" s="38" t="str">
        <f t="shared" si="4"/>
        <v>viernes</v>
      </c>
      <c r="J30" s="50"/>
      <c r="K30" s="43" t="str">
        <f t="shared" si="5"/>
        <v/>
      </c>
      <c r="M30" s="41">
        <f t="shared" si="8"/>
        <v>42720</v>
      </c>
    </row>
    <row r="31" spans="1:13" ht="16.5" x14ac:dyDescent="0.35">
      <c r="A31" s="37" t="e">
        <f t="shared" si="6"/>
        <v>#VALUE!</v>
      </c>
      <c r="B31" s="38" t="e">
        <f t="shared" si="1"/>
        <v>#VALUE!</v>
      </c>
      <c r="C31" s="53"/>
      <c r="D31" s="32">
        <f t="shared" si="2"/>
        <v>0</v>
      </c>
      <c r="E31" s="27">
        <f t="shared" si="3"/>
        <v>0</v>
      </c>
      <c r="F31" s="30"/>
      <c r="G31" s="27">
        <f t="shared" si="7"/>
        <v>0</v>
      </c>
      <c r="H31" s="42" t="str">
        <f t="shared" si="0"/>
        <v/>
      </c>
      <c r="I31" s="38" t="str">
        <f t="shared" si="4"/>
        <v>sábado</v>
      </c>
      <c r="J31" s="50"/>
      <c r="K31" s="43" t="str">
        <f t="shared" si="5"/>
        <v/>
      </c>
      <c r="M31" s="41">
        <f t="shared" si="8"/>
        <v>42721</v>
      </c>
    </row>
    <row r="32" spans="1:13" ht="16.5" x14ac:dyDescent="0.35">
      <c r="A32" s="37" t="e">
        <f t="shared" si="6"/>
        <v>#VALUE!</v>
      </c>
      <c r="B32" s="38" t="e">
        <f t="shared" si="1"/>
        <v>#VALUE!</v>
      </c>
      <c r="C32" s="53"/>
      <c r="D32" s="32">
        <f t="shared" si="2"/>
        <v>0</v>
      </c>
      <c r="E32" s="27">
        <f t="shared" si="3"/>
        <v>0</v>
      </c>
      <c r="F32" s="30"/>
      <c r="G32" s="27">
        <f t="shared" si="7"/>
        <v>0</v>
      </c>
      <c r="H32" s="42" t="str">
        <f t="shared" si="0"/>
        <v/>
      </c>
      <c r="I32" s="38" t="str">
        <f t="shared" si="4"/>
        <v>domingo</v>
      </c>
      <c r="J32" s="50"/>
      <c r="K32" s="43" t="str">
        <f t="shared" si="5"/>
        <v/>
      </c>
      <c r="M32" s="41">
        <f t="shared" si="8"/>
        <v>42722</v>
      </c>
    </row>
    <row r="33" spans="1:13" ht="16.5" x14ac:dyDescent="0.35">
      <c r="A33" s="37" t="e">
        <f t="shared" si="6"/>
        <v>#VALUE!</v>
      </c>
      <c r="B33" s="38" t="e">
        <f t="shared" si="1"/>
        <v>#VALUE!</v>
      </c>
      <c r="C33" s="53"/>
      <c r="D33" s="32">
        <f t="shared" si="2"/>
        <v>0</v>
      </c>
      <c r="E33" s="27">
        <f t="shared" si="3"/>
        <v>0</v>
      </c>
      <c r="F33" s="30"/>
      <c r="G33" s="27">
        <f t="shared" si="7"/>
        <v>0</v>
      </c>
      <c r="H33" s="42" t="str">
        <f t="shared" si="0"/>
        <v/>
      </c>
      <c r="I33" s="38" t="str">
        <f t="shared" si="4"/>
        <v>lunes</v>
      </c>
      <c r="J33" s="50"/>
      <c r="K33" s="43" t="str">
        <f t="shared" si="5"/>
        <v/>
      </c>
      <c r="M33" s="41">
        <f t="shared" si="8"/>
        <v>42723</v>
      </c>
    </row>
    <row r="34" spans="1:13" ht="16.5" x14ac:dyDescent="0.35">
      <c r="A34" s="37" t="e">
        <f t="shared" si="6"/>
        <v>#VALUE!</v>
      </c>
      <c r="B34" s="38" t="e">
        <f t="shared" si="1"/>
        <v>#VALUE!</v>
      </c>
      <c r="C34" s="53"/>
      <c r="D34" s="32">
        <f t="shared" si="2"/>
        <v>0</v>
      </c>
      <c r="E34" s="27">
        <f t="shared" si="3"/>
        <v>0</v>
      </c>
      <c r="F34" s="30"/>
      <c r="G34" s="27">
        <f t="shared" si="7"/>
        <v>0</v>
      </c>
      <c r="H34" s="42" t="str">
        <f t="shared" si="0"/>
        <v/>
      </c>
      <c r="I34" s="38" t="str">
        <f t="shared" si="4"/>
        <v>martes</v>
      </c>
      <c r="J34" s="50"/>
      <c r="K34" s="43" t="str">
        <f t="shared" si="5"/>
        <v/>
      </c>
      <c r="M34" s="41">
        <f t="shared" si="8"/>
        <v>42724</v>
      </c>
    </row>
    <row r="35" spans="1:13" ht="16.5" x14ac:dyDescent="0.35">
      <c r="A35" s="37" t="e">
        <f t="shared" si="6"/>
        <v>#VALUE!</v>
      </c>
      <c r="B35" s="38" t="e">
        <f t="shared" si="1"/>
        <v>#VALUE!</v>
      </c>
      <c r="C35" s="53"/>
      <c r="D35" s="32">
        <f t="shared" si="2"/>
        <v>0</v>
      </c>
      <c r="E35" s="27">
        <f t="shared" si="3"/>
        <v>0</v>
      </c>
      <c r="F35" s="30"/>
      <c r="G35" s="27">
        <f t="shared" si="7"/>
        <v>0</v>
      </c>
      <c r="H35" s="42" t="str">
        <f t="shared" si="0"/>
        <v/>
      </c>
      <c r="I35" s="38" t="str">
        <f t="shared" si="4"/>
        <v>miércoles</v>
      </c>
      <c r="J35" s="50"/>
      <c r="K35" s="43" t="str">
        <f t="shared" si="5"/>
        <v/>
      </c>
      <c r="M35" s="41">
        <f t="shared" si="8"/>
        <v>42725</v>
      </c>
    </row>
    <row r="36" spans="1:13" ht="16.5" x14ac:dyDescent="0.35">
      <c r="A36" s="37" t="e">
        <f t="shared" si="6"/>
        <v>#VALUE!</v>
      </c>
      <c r="B36" s="38" t="e">
        <f t="shared" si="1"/>
        <v>#VALUE!</v>
      </c>
      <c r="C36" s="53"/>
      <c r="D36" s="32">
        <f t="shared" si="2"/>
        <v>0</v>
      </c>
      <c r="E36" s="27">
        <f t="shared" si="3"/>
        <v>0</v>
      </c>
      <c r="F36" s="30"/>
      <c r="G36" s="27">
        <f t="shared" si="7"/>
        <v>0</v>
      </c>
      <c r="H36" s="42" t="str">
        <f t="shared" si="0"/>
        <v/>
      </c>
      <c r="I36" s="38" t="str">
        <f t="shared" si="4"/>
        <v>jueves</v>
      </c>
      <c r="J36" s="50"/>
      <c r="K36" s="43" t="str">
        <f t="shared" si="5"/>
        <v/>
      </c>
      <c r="M36" s="41">
        <f t="shared" si="8"/>
        <v>42726</v>
      </c>
    </row>
    <row r="37" spans="1:13" ht="16.5" x14ac:dyDescent="0.35">
      <c r="A37" s="37" t="e">
        <f t="shared" si="6"/>
        <v>#VALUE!</v>
      </c>
      <c r="B37" s="38" t="e">
        <f t="shared" si="1"/>
        <v>#VALUE!</v>
      </c>
      <c r="C37" s="53"/>
      <c r="D37" s="32">
        <f t="shared" si="2"/>
        <v>0</v>
      </c>
      <c r="E37" s="27">
        <f t="shared" si="3"/>
        <v>0</v>
      </c>
      <c r="F37" s="30"/>
      <c r="G37" s="27">
        <f t="shared" si="7"/>
        <v>0</v>
      </c>
      <c r="H37" s="42" t="str">
        <f t="shared" si="0"/>
        <v/>
      </c>
      <c r="I37" s="38" t="str">
        <f t="shared" si="4"/>
        <v>viernes</v>
      </c>
      <c r="J37" s="50"/>
      <c r="K37" s="43" t="str">
        <f t="shared" si="5"/>
        <v/>
      </c>
      <c r="M37" s="41">
        <f t="shared" si="8"/>
        <v>42727</v>
      </c>
    </row>
    <row r="38" spans="1:13" ht="16.5" x14ac:dyDescent="0.35">
      <c r="A38" s="37" t="e">
        <f t="shared" si="6"/>
        <v>#VALUE!</v>
      </c>
      <c r="B38" s="38" t="e">
        <f t="shared" si="1"/>
        <v>#VALUE!</v>
      </c>
      <c r="C38" s="53"/>
      <c r="D38" s="32">
        <f t="shared" si="2"/>
        <v>0</v>
      </c>
      <c r="E38" s="27">
        <f t="shared" si="3"/>
        <v>0</v>
      </c>
      <c r="F38" s="30"/>
      <c r="G38" s="27">
        <f t="shared" si="7"/>
        <v>0</v>
      </c>
      <c r="H38" s="42" t="str">
        <f t="shared" si="0"/>
        <v/>
      </c>
      <c r="I38" s="38" t="str">
        <f t="shared" si="4"/>
        <v>sábado</v>
      </c>
      <c r="J38" s="50"/>
      <c r="K38" s="43" t="str">
        <f t="shared" si="5"/>
        <v/>
      </c>
      <c r="M38" s="41">
        <f t="shared" si="8"/>
        <v>42728</v>
      </c>
    </row>
    <row r="39" spans="1:13" ht="16.5" x14ac:dyDescent="0.35">
      <c r="A39" s="37" t="e">
        <f t="shared" si="6"/>
        <v>#VALUE!</v>
      </c>
      <c r="B39" s="38" t="e">
        <f t="shared" si="1"/>
        <v>#VALUE!</v>
      </c>
      <c r="C39" s="53"/>
      <c r="D39" s="32">
        <f t="shared" si="2"/>
        <v>0</v>
      </c>
      <c r="E39" s="27">
        <f t="shared" si="3"/>
        <v>0</v>
      </c>
      <c r="F39" s="30"/>
      <c r="G39" s="27">
        <f t="shared" si="7"/>
        <v>0</v>
      </c>
      <c r="H39" s="42" t="str">
        <f t="shared" si="0"/>
        <v/>
      </c>
      <c r="I39" s="38" t="str">
        <f t="shared" si="4"/>
        <v>domingo</v>
      </c>
      <c r="J39" s="50"/>
      <c r="K39" s="43" t="str">
        <f t="shared" si="5"/>
        <v/>
      </c>
      <c r="M39" s="41">
        <f t="shared" si="8"/>
        <v>42729</v>
      </c>
    </row>
    <row r="40" spans="1:13" ht="16.5" x14ac:dyDescent="0.35">
      <c r="A40" s="37" t="e">
        <f t="shared" si="6"/>
        <v>#VALUE!</v>
      </c>
      <c r="B40" s="38" t="e">
        <f t="shared" si="1"/>
        <v>#VALUE!</v>
      </c>
      <c r="C40" s="53"/>
      <c r="D40" s="32">
        <f t="shared" si="2"/>
        <v>0</v>
      </c>
      <c r="E40" s="27">
        <f t="shared" si="3"/>
        <v>0</v>
      </c>
      <c r="F40" s="30"/>
      <c r="G40" s="27">
        <f t="shared" si="7"/>
        <v>0</v>
      </c>
      <c r="H40" s="42" t="str">
        <f t="shared" si="0"/>
        <v/>
      </c>
      <c r="I40" s="38" t="str">
        <f t="shared" si="4"/>
        <v>lunes</v>
      </c>
      <c r="J40" s="50"/>
      <c r="K40" s="43" t="str">
        <f t="shared" si="5"/>
        <v/>
      </c>
      <c r="M40" s="41">
        <f t="shared" si="8"/>
        <v>42730</v>
      </c>
    </row>
    <row r="41" spans="1:13" ht="16.5" x14ac:dyDescent="0.35">
      <c r="A41" s="37" t="e">
        <f t="shared" si="6"/>
        <v>#VALUE!</v>
      </c>
      <c r="B41" s="38" t="e">
        <f t="shared" si="1"/>
        <v>#VALUE!</v>
      </c>
      <c r="C41" s="53"/>
      <c r="D41" s="32">
        <f t="shared" si="2"/>
        <v>0</v>
      </c>
      <c r="E41" s="27">
        <f t="shared" si="3"/>
        <v>0</v>
      </c>
      <c r="F41" s="30"/>
      <c r="G41" s="27">
        <f t="shared" si="7"/>
        <v>0</v>
      </c>
      <c r="H41" s="42" t="str">
        <f t="shared" si="0"/>
        <v/>
      </c>
      <c r="I41" s="38" t="str">
        <f t="shared" si="4"/>
        <v>martes</v>
      </c>
      <c r="J41" s="50"/>
      <c r="K41" s="43" t="str">
        <f t="shared" si="5"/>
        <v/>
      </c>
      <c r="M41" s="41">
        <f t="shared" si="8"/>
        <v>42731</v>
      </c>
    </row>
    <row r="42" spans="1:13" ht="16.5" x14ac:dyDescent="0.35">
      <c r="A42" s="37" t="e">
        <f t="shared" si="6"/>
        <v>#VALUE!</v>
      </c>
      <c r="B42" s="38" t="e">
        <f t="shared" si="1"/>
        <v>#VALUE!</v>
      </c>
      <c r="C42" s="54"/>
      <c r="D42" s="32">
        <f t="shared" si="2"/>
        <v>0</v>
      </c>
      <c r="E42" s="27">
        <f t="shared" si="3"/>
        <v>0</v>
      </c>
      <c r="F42" s="30"/>
      <c r="G42" s="27">
        <f t="shared" si="7"/>
        <v>0</v>
      </c>
      <c r="H42" s="42" t="str">
        <f t="shared" si="0"/>
        <v/>
      </c>
      <c r="I42" s="38" t="str">
        <f t="shared" si="4"/>
        <v>miércoles</v>
      </c>
      <c r="J42" s="50"/>
      <c r="K42" s="43" t="str">
        <f t="shared" si="5"/>
        <v/>
      </c>
      <c r="M42" s="41">
        <f t="shared" si="8"/>
        <v>42732</v>
      </c>
    </row>
    <row r="43" spans="1:13" ht="16.5" x14ac:dyDescent="0.35">
      <c r="A43" s="39" t="e">
        <f>IF(A42="","",IF(MONTH(A42+1)=MONTH(A42),A42+1,""))</f>
        <v>#VALUE!</v>
      </c>
      <c r="B43" s="38" t="e">
        <f t="shared" si="1"/>
        <v>#VALUE!</v>
      </c>
      <c r="C43" s="53"/>
      <c r="D43" s="32">
        <f t="shared" si="2"/>
        <v>0</v>
      </c>
      <c r="E43" s="27">
        <f>+IF(D43=0,,(D43+E42))</f>
        <v>0</v>
      </c>
      <c r="F43" s="30"/>
      <c r="G43" s="27">
        <f t="shared" si="7"/>
        <v>0</v>
      </c>
      <c r="H43" s="42" t="str">
        <f t="shared" si="0"/>
        <v/>
      </c>
      <c r="I43" s="38" t="str">
        <f t="shared" si="4"/>
        <v>jueves</v>
      </c>
      <c r="J43" s="50"/>
      <c r="K43" s="43" t="str">
        <f t="shared" si="5"/>
        <v/>
      </c>
      <c r="M43" s="39">
        <f>IF(M42="","",IF(MONTH(M42+1)=MONTH(M42),M42+1,""))</f>
        <v>42733</v>
      </c>
    </row>
    <row r="44" spans="1:13" ht="16.5" x14ac:dyDescent="0.35">
      <c r="A44" s="39" t="e">
        <f>IF(A43="","",IF(MONTH(A43+1)=MONTH(A43),A43+1,""))</f>
        <v>#VALUE!</v>
      </c>
      <c r="B44" s="38" t="e">
        <f>TEXT(A44,"DdDD")</f>
        <v>#VALUE!</v>
      </c>
      <c r="C44" s="54"/>
      <c r="D44" s="32">
        <f t="shared" si="2"/>
        <v>0</v>
      </c>
      <c r="E44" s="27">
        <f>+IF(D44=0,,(D44+E43))</f>
        <v>0</v>
      </c>
      <c r="F44" s="30"/>
      <c r="G44" s="27">
        <f t="shared" si="7"/>
        <v>0</v>
      </c>
      <c r="H44" s="42" t="str">
        <f t="shared" si="0"/>
        <v/>
      </c>
      <c r="I44" s="38" t="str">
        <f t="shared" si="4"/>
        <v>viernes</v>
      </c>
      <c r="J44" s="50"/>
      <c r="K44" s="43" t="str">
        <f t="shared" si="5"/>
        <v/>
      </c>
      <c r="M44" s="39">
        <f>IF(M43="","",IF(MONTH(M43+1)=MONTH(M43),M43+1,""))</f>
        <v>42734</v>
      </c>
    </row>
    <row r="45" spans="1:13" ht="17.25" thickBot="1" x14ac:dyDescent="0.4">
      <c r="A45" s="39" t="e">
        <f>IF(A44="","",IF(MONTH(A44+1)=MONTH(A44),A44+1,""))</f>
        <v>#VALUE!</v>
      </c>
      <c r="B45" s="38" t="e">
        <f>TEXT(A45,"DdDD")</f>
        <v>#VALUE!</v>
      </c>
      <c r="C45" s="55"/>
      <c r="D45" s="32">
        <f t="shared" si="2"/>
        <v>0</v>
      </c>
      <c r="E45" s="27">
        <f>+IF(D45=0,,(D45+E44))</f>
        <v>0</v>
      </c>
      <c r="F45" s="30"/>
      <c r="G45" s="27">
        <f t="shared" si="7"/>
        <v>0</v>
      </c>
      <c r="H45" s="42" t="str">
        <f t="shared" si="0"/>
        <v/>
      </c>
      <c r="I45" s="38" t="str">
        <f t="shared" si="4"/>
        <v>sábado</v>
      </c>
      <c r="J45" s="51"/>
      <c r="K45" s="43" t="str">
        <f t="shared" si="5"/>
        <v/>
      </c>
      <c r="M45" s="39">
        <f>IF(M44="","",IF(MONTH(M44+1)=MONTH(M44),M44+1,""))</f>
        <v>42735</v>
      </c>
    </row>
    <row r="46" spans="1:13" s="10" customFormat="1" ht="16.5" x14ac:dyDescent="0.35">
      <c r="A46" s="11" t="s">
        <v>12</v>
      </c>
      <c r="B46" s="11"/>
      <c r="C46" s="36">
        <f>SUM(C15:C45)</f>
        <v>0</v>
      </c>
      <c r="D46" s="12">
        <f>SUM(D15:D45)</f>
        <v>0</v>
      </c>
      <c r="E46" s="9"/>
      <c r="F46" s="12">
        <f>SUM(F15:F45)</f>
        <v>0</v>
      </c>
      <c r="G46" s="12"/>
      <c r="H46" s="9"/>
      <c r="I46" s="12"/>
      <c r="J46" s="12">
        <f>SUM(J15:J45)</f>
        <v>0</v>
      </c>
      <c r="K46" s="44" t="str">
        <f t="shared" si="5"/>
        <v/>
      </c>
    </row>
  </sheetData>
  <sheetProtection password="CC51" sheet="1" objects="1" scenarios="1" insertColumns="0" insertRows="0" deleteColumns="0" deleteRows="0"/>
  <mergeCells count="10">
    <mergeCell ref="B5:D5"/>
    <mergeCell ref="B6:D6"/>
    <mergeCell ref="B7:D7"/>
    <mergeCell ref="I13:J13"/>
    <mergeCell ref="B2:D2"/>
    <mergeCell ref="F2:G3"/>
    <mergeCell ref="H2:H3"/>
    <mergeCell ref="B3:D3"/>
    <mergeCell ref="B4:D4"/>
    <mergeCell ref="J4:K4"/>
  </mergeCells>
  <conditionalFormatting sqref="D15:D45">
    <cfRule type="cellIs" dxfId="31" priority="31" stopIfTrue="1" operator="lessThan">
      <formula>1</formula>
    </cfRule>
    <cfRule type="cellIs" dxfId="30" priority="32" stopIfTrue="1" operator="lessThan">
      <formula>0</formula>
    </cfRule>
  </conditionalFormatting>
  <conditionalFormatting sqref="B15:C15">
    <cfRule type="cellIs" dxfId="29" priority="29" stopIfTrue="1" operator="equal">
      <formula>"""L"""</formula>
    </cfRule>
    <cfRule type="expression" dxfId="28" priority="30" stopIfTrue="1">
      <formula>B$3="Dom"</formula>
    </cfRule>
  </conditionalFormatting>
  <conditionalFormatting sqref="B16:C16">
    <cfRule type="cellIs" dxfId="27" priority="27" stopIfTrue="1" operator="equal">
      <formula>"""L"""</formula>
    </cfRule>
    <cfRule type="expression" dxfId="26" priority="28" stopIfTrue="1">
      <formula>B$3="Dom"</formula>
    </cfRule>
  </conditionalFormatting>
  <conditionalFormatting sqref="B17:C45 C16">
    <cfRule type="cellIs" dxfId="25" priority="25" stopIfTrue="1" operator="equal">
      <formula>"""L"""</formula>
    </cfRule>
    <cfRule type="expression" dxfId="24" priority="26" stopIfTrue="1">
      <formula>B$3="Dom"</formula>
    </cfRule>
  </conditionalFormatting>
  <conditionalFormatting sqref="B16:C45">
    <cfRule type="cellIs" dxfId="23" priority="23" stopIfTrue="1" operator="equal">
      <formula>"""L"""</formula>
    </cfRule>
    <cfRule type="expression" dxfId="22" priority="24" stopIfTrue="1">
      <formula>B$3="Dom"</formula>
    </cfRule>
  </conditionalFormatting>
  <conditionalFormatting sqref="I15">
    <cfRule type="cellIs" dxfId="21" priority="21" stopIfTrue="1" operator="equal">
      <formula>"""L"""</formula>
    </cfRule>
    <cfRule type="expression" dxfId="20" priority="22" stopIfTrue="1">
      <formula>I$3="Dom"</formula>
    </cfRule>
  </conditionalFormatting>
  <conditionalFormatting sqref="I16:I45">
    <cfRule type="cellIs" dxfId="19" priority="19" stopIfTrue="1" operator="equal">
      <formula>"""L"""</formula>
    </cfRule>
    <cfRule type="expression" dxfId="18" priority="20" stopIfTrue="1">
      <formula>I$3="Dom"</formula>
    </cfRule>
  </conditionalFormatting>
  <conditionalFormatting sqref="I16:I45">
    <cfRule type="cellIs" dxfId="17" priority="17" stopIfTrue="1" operator="equal">
      <formula>"""L"""</formula>
    </cfRule>
    <cfRule type="expression" dxfId="16" priority="18" stopIfTrue="1">
      <formula>I$3="Dom"</formula>
    </cfRule>
  </conditionalFormatting>
  <conditionalFormatting sqref="C15">
    <cfRule type="cellIs" dxfId="15" priority="15" stopIfTrue="1" operator="equal">
      <formula>"""L"""</formula>
    </cfRule>
    <cfRule type="expression" dxfId="14" priority="16" stopIfTrue="1">
      <formula>C$3="Dom"</formula>
    </cfRule>
  </conditionalFormatting>
  <conditionalFormatting sqref="C16">
    <cfRule type="cellIs" dxfId="13" priority="13" stopIfTrue="1" operator="equal">
      <formula>"""L"""</formula>
    </cfRule>
    <cfRule type="expression" dxfId="12" priority="14" stopIfTrue="1">
      <formula>C$3="Dom"</formula>
    </cfRule>
  </conditionalFormatting>
  <conditionalFormatting sqref="C16:C45">
    <cfRule type="cellIs" dxfId="11" priority="11" stopIfTrue="1" operator="equal">
      <formula>"""L"""</formula>
    </cfRule>
    <cfRule type="expression" dxfId="10" priority="12" stopIfTrue="1">
      <formula>C$3="Dom"</formula>
    </cfRule>
  </conditionalFormatting>
  <conditionalFormatting sqref="C16:C45">
    <cfRule type="cellIs" dxfId="9" priority="9" stopIfTrue="1" operator="equal">
      <formula>"""L"""</formula>
    </cfRule>
    <cfRule type="expression" dxfId="8" priority="10" stopIfTrue="1">
      <formula>C$3="Dom"</formula>
    </cfRule>
  </conditionalFormatting>
  <conditionalFormatting sqref="C15">
    <cfRule type="cellIs" dxfId="7" priority="7" stopIfTrue="1" operator="equal">
      <formula>"""L"""</formula>
    </cfRule>
    <cfRule type="expression" dxfId="6" priority="8" stopIfTrue="1">
      <formula>C$3="Dom"</formula>
    </cfRule>
  </conditionalFormatting>
  <conditionalFormatting sqref="C16">
    <cfRule type="cellIs" dxfId="5" priority="5" stopIfTrue="1" operator="equal">
      <formula>"""L"""</formula>
    </cfRule>
    <cfRule type="expression" dxfId="4" priority="6" stopIfTrue="1">
      <formula>C$3="Dom"</formula>
    </cfRule>
  </conditionalFormatting>
  <conditionalFormatting sqref="C16:C45">
    <cfRule type="cellIs" dxfId="3" priority="3" stopIfTrue="1" operator="equal">
      <formula>"""L"""</formula>
    </cfRule>
    <cfRule type="expression" dxfId="2" priority="4" stopIfTrue="1">
      <formula>C$3="Dom"</formula>
    </cfRule>
  </conditionalFormatting>
  <conditionalFormatting sqref="C16:C45">
    <cfRule type="cellIs" dxfId="1" priority="1" stopIfTrue="1" operator="equal">
      <formula>"""L"""</formula>
    </cfRule>
    <cfRule type="expression" dxfId="0" priority="2" stopIfTrue="1">
      <formula>C$3="Dom"</formula>
    </cfRule>
  </conditionalFormatting>
  <dataValidations count="1">
    <dataValidation type="list" allowBlank="1" showInputMessage="1" showErrorMessage="1" sqref="A10">
      <formula1>$A$4:$A$7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ncr</dc:creator>
  <cp:lastModifiedBy>Adriana Medina</cp:lastModifiedBy>
  <dcterms:created xsi:type="dcterms:W3CDTF">2014-07-07T12:30:25Z</dcterms:created>
  <dcterms:modified xsi:type="dcterms:W3CDTF">2018-08-24T01:24:42Z</dcterms:modified>
</cp:coreProperties>
</file>